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20" yWindow="65276" windowWidth="21820" windowHeight="18500" tabRatio="836" activeTab="0"/>
  </bookViews>
  <sheets>
    <sheet name="LadiesYngre" sheetId="1" r:id="rId1"/>
    <sheet name="LadiesÄldre" sheetId="2" r:id="rId2"/>
    <sheet name="LadiesVeteraner" sheetId="3" r:id="rId3"/>
    <sheet name="Ladies Äldre Veteraner" sheetId="4" r:id="rId4"/>
    <sheet name="Gubbar Yngre" sheetId="5" r:id="rId5"/>
    <sheet name="Gubbar Äldre" sheetId="6" r:id="rId6"/>
    <sheet name="Gubbar Veteraner" sheetId="7" r:id="rId7"/>
    <sheet name="Gubbar Äldre Veteraner" sheetId="8" r:id="rId8"/>
  </sheets>
  <definedNames>
    <definedName name="_xlnm.Print_Area" localSheetId="6">'Gubbar Veteraner'!$A$1:$Q$28</definedName>
    <definedName name="_xlnm.Print_Area" localSheetId="4">'Gubbar Yngre'!$A$1:$Q$11</definedName>
    <definedName name="_xlnm.Print_Area" localSheetId="5">'Gubbar Äldre'!$A$1:$Q$19</definedName>
    <definedName name="_xlnm.Print_Area" localSheetId="7">'Gubbar Äldre Veteraner'!$A$1:$Q$17</definedName>
    <definedName name="_xlnm.Print_Area" localSheetId="2">'LadiesVeteraner'!$A$1:$P$20</definedName>
    <definedName name="_xlnm.Print_Area" localSheetId="0">'LadiesYngre'!$A$1:$Q$27</definedName>
    <definedName name="_xlnm.Print_Area" localSheetId="1">'LadiesÄldre'!$A$1:$P$12</definedName>
  </definedNames>
  <calcPr fullCalcOnLoad="1"/>
</workbook>
</file>

<file path=xl/comments1.xml><?xml version="1.0" encoding="utf-8"?>
<comments xmlns="http://schemas.openxmlformats.org/spreadsheetml/2006/main">
  <authors>
    <author>Daniel Hanngren</author>
  </authors>
  <commentList>
    <comment ref="H8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H7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</commentList>
</comments>
</file>

<file path=xl/comments2.xml><?xml version="1.0" encoding="utf-8"?>
<comments xmlns="http://schemas.openxmlformats.org/spreadsheetml/2006/main">
  <authors>
    <author>Daniel Hanngren</author>
  </authors>
  <commentList>
    <comment ref="F6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F10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</commentList>
</comments>
</file>

<file path=xl/comments6.xml><?xml version="1.0" encoding="utf-8"?>
<comments xmlns="http://schemas.openxmlformats.org/spreadsheetml/2006/main">
  <authors>
    <author>Daniel Hanngren</author>
  </authors>
  <commentList>
    <comment ref="F19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F14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G19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 placering</t>
        </r>
      </text>
    </comment>
    <comment ref="G11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 placering</t>
        </r>
      </text>
    </comment>
  </commentList>
</comments>
</file>

<file path=xl/comments7.xml><?xml version="1.0" encoding="utf-8"?>
<comments xmlns="http://schemas.openxmlformats.org/spreadsheetml/2006/main">
  <authors>
    <author>Daniel Hanngren</author>
  </authors>
  <commentList>
    <comment ref="F9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F14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</commentList>
</comments>
</file>

<file path=xl/comments8.xml><?xml version="1.0" encoding="utf-8"?>
<comments xmlns="http://schemas.openxmlformats.org/spreadsheetml/2006/main">
  <authors>
    <author>Daniel Hanngren</author>
  </authors>
  <commentList>
    <comment ref="F8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  <comment ref="F7" authorId="0">
      <text>
        <r>
          <rPr>
            <b/>
            <sz val="9"/>
            <rFont val="Arial"/>
            <family val="0"/>
          </rPr>
          <t>Daniel Hanngren:</t>
        </r>
        <r>
          <rPr>
            <sz val="9"/>
            <rFont val="Arial"/>
            <family val="0"/>
          </rPr>
          <t xml:space="preserve">
Delad</t>
        </r>
      </text>
    </comment>
  </commentList>
</comments>
</file>

<file path=xl/sharedStrings.xml><?xml version="1.0" encoding="utf-8"?>
<sst xmlns="http://schemas.openxmlformats.org/spreadsheetml/2006/main" count="270" uniqueCount="140">
  <si>
    <t>Lars Lindström</t>
  </si>
  <si>
    <t>P-O Zethrin</t>
  </si>
  <si>
    <t>Eva Lindblad-Holst</t>
  </si>
  <si>
    <t>RESULTAT - LADIES VETERANER</t>
  </si>
  <si>
    <t>Erkki Timonen</t>
  </si>
  <si>
    <t>Anita Brakowska</t>
  </si>
  <si>
    <t>Rose-Marie Englund</t>
  </si>
  <si>
    <t>Inger Mårtensson</t>
  </si>
  <si>
    <t>Carita Holmberg</t>
  </si>
  <si>
    <t>Ola Svensson</t>
  </si>
  <si>
    <t>Tor von Sydow</t>
  </si>
  <si>
    <t>Ove Ridderstråle</t>
  </si>
  <si>
    <t>Anders Sjöstedt</t>
  </si>
  <si>
    <t>Jan Tivenius</t>
  </si>
  <si>
    <t>Björn Pellbäck</t>
  </si>
  <si>
    <t>Bo Knutsson</t>
  </si>
  <si>
    <t>Bo Rosenholm</t>
  </si>
  <si>
    <t>SKI</t>
  </si>
  <si>
    <t>SKR</t>
  </si>
  <si>
    <t>SIM</t>
  </si>
  <si>
    <t>LÖP</t>
  </si>
  <si>
    <t>SKY</t>
  </si>
  <si>
    <t>VAR</t>
  </si>
  <si>
    <t>KUL</t>
  </si>
  <si>
    <t>ORI</t>
  </si>
  <si>
    <t>BOR</t>
  </si>
  <si>
    <t>TOTAL</t>
  </si>
  <si>
    <t>RESULTAT - GUBBAR YNGRE</t>
  </si>
  <si>
    <t>RESULTAT - GUBBAR ÄLDRE</t>
  </si>
  <si>
    <t>RESULTAT - GUBBAR VETERANER</t>
  </si>
  <si>
    <t>RESULTAT - LADIES ÄLDRE VETERANER</t>
  </si>
  <si>
    <t>Mats Frykhammar</t>
  </si>
  <si>
    <t>Anders Rudolfsson</t>
  </si>
  <si>
    <t>MOTIONSPOKALEN 2018</t>
  </si>
  <si>
    <t>MOTIONSPOKALEN 2018</t>
  </si>
  <si>
    <t>MOTIONSPOKALEN 2018</t>
  </si>
  <si>
    <t>RESULTAT - GUBBAR ÄLDRE VETERANER</t>
  </si>
  <si>
    <t>Anna Sävinger-Åslund</t>
  </si>
  <si>
    <t>Kristina Rönnqvist</t>
  </si>
  <si>
    <t>TOP 7</t>
  </si>
  <si>
    <t>Anna Gunnarsson</t>
  </si>
  <si>
    <t>Nina Karlsson</t>
  </si>
  <si>
    <t>TOP 6</t>
  </si>
  <si>
    <t>TOP 7</t>
  </si>
  <si>
    <t>Bengt Larsson</t>
  </si>
  <si>
    <t>Eva Rustner-Eklann</t>
  </si>
  <si>
    <t>Fullföljer, minst 8 grenar</t>
  </si>
  <si>
    <t>Fullföljer, minst 7 grenar</t>
  </si>
  <si>
    <t>Daniel Hanngren</t>
  </si>
  <si>
    <t>Brita Frostell</t>
  </si>
  <si>
    <t>Solveig Hållberg</t>
  </si>
  <si>
    <t>Birgitta Mörner</t>
  </si>
  <si>
    <t>Malda Bruns</t>
  </si>
  <si>
    <t>Lisa Arentoft</t>
  </si>
  <si>
    <t>Fullföljer, minst 6 grenar</t>
  </si>
  <si>
    <t>Grenar</t>
  </si>
  <si>
    <t>Kerstin Lindström</t>
  </si>
  <si>
    <t>Anna Rapp</t>
  </si>
  <si>
    <t>Roland Lycksell</t>
  </si>
  <si>
    <t>Hans Lundström</t>
  </si>
  <si>
    <t>Eva Hörwing</t>
  </si>
  <si>
    <t>@</t>
  </si>
  <si>
    <t>Fredrik Björkstedt</t>
  </si>
  <si>
    <t>BOW</t>
  </si>
  <si>
    <t>Juri Belevich</t>
  </si>
  <si>
    <t>Ove Gustavsson</t>
  </si>
  <si>
    <t>Martin Engelbrecht</t>
  </si>
  <si>
    <t>Magnus Loveman</t>
  </si>
  <si>
    <t>Tore Baars</t>
  </si>
  <si>
    <t>Michael Ten Siethoff</t>
  </si>
  <si>
    <t>BAD</t>
  </si>
  <si>
    <t>Mikaela Lassarp</t>
  </si>
  <si>
    <t>RESULTAT - LADIES YNGRE</t>
  </si>
  <si>
    <t>RESULTAT - LADIES ÄLDRE</t>
  </si>
  <si>
    <t>Margaretha Bergström</t>
  </si>
  <si>
    <t>Kerstin Westling</t>
  </si>
  <si>
    <t>Ulf Qvarnström</t>
  </si>
  <si>
    <t>BOW</t>
  </si>
  <si>
    <t>BAD</t>
  </si>
  <si>
    <t>BOW</t>
  </si>
  <si>
    <t>Maria Jurander</t>
  </si>
  <si>
    <t>Marianne Gustavsson</t>
  </si>
  <si>
    <t>Lotta Wicknertz</t>
  </si>
  <si>
    <t>Nanny Timonen</t>
  </si>
  <si>
    <t>Anna-Stina Lindbo</t>
  </si>
  <si>
    <t>Göran Jansson</t>
  </si>
  <si>
    <t>BAD</t>
  </si>
  <si>
    <t>BOW</t>
  </si>
  <si>
    <t>BAD</t>
  </si>
  <si>
    <t>Jörgen Brandt</t>
  </si>
  <si>
    <t>Annica Sandström</t>
  </si>
  <si>
    <t>Rolf Söderbäck</t>
  </si>
  <si>
    <t>Yvonne Trotzig</t>
  </si>
  <si>
    <t>NAMN</t>
  </si>
  <si>
    <t>Gerda Woxén</t>
  </si>
  <si>
    <t>L-E Dahlstedt</t>
  </si>
  <si>
    <t>Fullföljer ej</t>
  </si>
  <si>
    <t>Lena Larsson</t>
  </si>
  <si>
    <t>Nina Renvall</t>
  </si>
  <si>
    <t>Johan Zethrin</t>
  </si>
  <si>
    <t>Jan-Ole Österback</t>
  </si>
  <si>
    <t>Barbro Klintmark</t>
  </si>
  <si>
    <t>Nykomling 2018</t>
  </si>
  <si>
    <t>Inger Landström</t>
  </si>
  <si>
    <t>Ann Ferner</t>
  </si>
  <si>
    <t>Anneli Wendelius</t>
  </si>
  <si>
    <t>Elisabeth Strandberg</t>
  </si>
  <si>
    <t>Eva Stensson</t>
  </si>
  <si>
    <t>namn</t>
  </si>
  <si>
    <t>Krister Svensson</t>
  </si>
  <si>
    <t>Alexander Schoulgin</t>
  </si>
  <si>
    <t>Inge Hermansson</t>
  </si>
  <si>
    <t>Margareta Aspen</t>
  </si>
  <si>
    <t>Margareta Anderberg</t>
  </si>
  <si>
    <t>Thomas Holmgren</t>
  </si>
  <si>
    <t>Olle Nyman</t>
  </si>
  <si>
    <t>Hans Hellström</t>
  </si>
  <si>
    <t>Hans Eriksson</t>
  </si>
  <si>
    <t>Christopher Letts</t>
  </si>
  <si>
    <t>Anna Lamm</t>
  </si>
  <si>
    <t>Gunilla Sellberg</t>
  </si>
  <si>
    <t>Eva Forsbom</t>
  </si>
  <si>
    <t>Pentti Myllymäki</t>
  </si>
  <si>
    <t>Hans Palmbäck</t>
  </si>
  <si>
    <t>TOP 8</t>
  </si>
  <si>
    <t>Björn Lundblad</t>
  </si>
  <si>
    <t>Michael Broquist</t>
  </si>
  <si>
    <t>TOP 8</t>
  </si>
  <si>
    <t>Staffan Woxen</t>
  </si>
  <si>
    <t>Lennart Centerlind</t>
  </si>
  <si>
    <t>Eugen Rönnqvist</t>
  </si>
  <si>
    <t>Ingvar Lindqvist</t>
  </si>
  <si>
    <t>Peter Wendler</t>
  </si>
  <si>
    <t>K-G Jansson</t>
  </si>
  <si>
    <t>Arne Landström</t>
  </si>
  <si>
    <t>Patrik Goldberg</t>
  </si>
  <si>
    <t>Hans Grundell</t>
  </si>
  <si>
    <t>Anna-Karin Dahlstedt</t>
  </si>
  <si>
    <t>Charlotta Ridderstråle</t>
  </si>
  <si>
    <t>Erik Lundström</t>
  </si>
</sst>
</file>

<file path=xl/styles.xml><?xml version="1.0" encoding="utf-8"?>
<styleSheet xmlns="http://schemas.openxmlformats.org/spreadsheetml/2006/main">
  <numFmts count="32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_-* #,##0&quot;kr&quot;_-;\-* #,##0&quot;kr&quot;_-;_-* &quot;-&quot;&quot;kr&quot;_-;_-@_-"/>
    <numFmt numFmtId="165" formatCode="_-* #,##0_k_r_-;\-* #,##0_k_r_-;_-* &quot;-&quot;_k_r_-;_-@_-"/>
    <numFmt numFmtId="166" formatCode="_-* #,##0.00&quot;kr&quot;_-;\-* #,##0.00&quot;kr&quot;_-;_-* &quot;-&quot;??&quot;kr&quot;_-;_-@_-"/>
    <numFmt numFmtId="167" formatCode="_-* #,##0.00_k_r_-;\-* #,##0.00_k_r_-;_-* &quot;-&quot;??_k_r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0.0"/>
    <numFmt numFmtId="185" formatCode="0.000"/>
    <numFmt numFmtId="186" formatCode="0.0000"/>
    <numFmt numFmtId="187" formatCode="General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8"/>
      <color indexed="62"/>
      <name val="Cambria"/>
      <family val="2"/>
    </font>
    <font>
      <i/>
      <sz val="11"/>
      <name val="Arial"/>
      <family val="0"/>
    </font>
    <font>
      <i/>
      <sz val="10"/>
      <name val="Arial"/>
      <family val="0"/>
    </font>
    <font>
      <sz val="1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color indexed="12"/>
      <name val="Arial"/>
      <family val="0"/>
    </font>
    <font>
      <sz val="8"/>
      <name val="Verdana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10"/>
      <color indexed="57"/>
      <name val="Arial"/>
      <family val="0"/>
    </font>
    <font>
      <i/>
      <sz val="8"/>
      <color indexed="57"/>
      <name val="Arial"/>
      <family val="0"/>
    </font>
    <font>
      <i/>
      <sz val="10"/>
      <color indexed="57"/>
      <name val="Arial"/>
      <family val="0"/>
    </font>
    <font>
      <i/>
      <sz val="10"/>
      <color indexed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color indexed="8"/>
      <name val="Arial"/>
      <family val="0"/>
    </font>
    <font>
      <b/>
      <i/>
      <sz val="10"/>
      <color indexed="57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3" fillId="4" borderId="1" applyNumberFormat="0" applyFont="0" applyAlignment="0" applyProtection="0"/>
    <xf numFmtId="0" fontId="31" fillId="7" borderId="0" applyNumberFormat="0" applyBorder="0" applyAlignment="0" applyProtection="0"/>
    <xf numFmtId="0" fontId="4" fillId="10" borderId="2" applyNumberFormat="0" applyAlignment="0" applyProtection="0"/>
    <xf numFmtId="0" fontId="5" fillId="8" borderId="0" applyNumberFormat="0" applyBorder="0" applyAlignment="0" applyProtection="0"/>
    <xf numFmtId="0" fontId="4" fillId="2" borderId="2" applyNumberFormat="0" applyAlignment="0" applyProtection="0"/>
    <xf numFmtId="0" fontId="11" fillId="23" borderId="3" applyNumberForma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1" fillId="23" borderId="3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1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5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2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0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1" fillId="0" borderId="0" xfId="87" applyFont="1">
      <alignment/>
      <protection/>
    </xf>
    <xf numFmtId="0" fontId="3" fillId="0" borderId="0" xfId="87" applyFont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87" applyFont="1" applyAlignment="1">
      <alignment horizontal="center"/>
      <protection/>
    </xf>
    <xf numFmtId="0" fontId="3" fillId="0" borderId="0" xfId="87" applyAlignment="1">
      <alignment horizontal="center"/>
      <protection/>
    </xf>
    <xf numFmtId="0" fontId="21" fillId="0" borderId="0" xfId="87" applyFont="1" applyAlignment="1">
      <alignment horizontal="center"/>
      <protection/>
    </xf>
    <xf numFmtId="0" fontId="27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87" applyFont="1">
      <alignment/>
      <protection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23" fillId="0" borderId="13" xfId="0" applyFont="1" applyBorder="1" applyAlignment="1">
      <alignment horizontal="center"/>
    </xf>
    <xf numFmtId="0" fontId="3" fillId="0" borderId="0" xfId="87" applyFill="1" applyAlignment="1">
      <alignment horizontal="center"/>
      <protection/>
    </xf>
    <xf numFmtId="0" fontId="22" fillId="0" borderId="0" xfId="0" applyFont="1" applyAlignment="1">
      <alignment/>
    </xf>
    <xf numFmtId="0" fontId="22" fillId="0" borderId="13" xfId="87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33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0" borderId="15" xfId="8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26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8" borderId="0" xfId="0" applyFill="1" applyAlignment="1">
      <alignment/>
    </xf>
    <xf numFmtId="0" fontId="0" fillId="0" borderId="16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4" xfId="87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88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37" fillId="26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87" applyFont="1" applyFill="1" applyBorder="1" applyAlignment="1">
      <alignment horizontal="center"/>
      <protection/>
    </xf>
    <xf numFmtId="0" fontId="22" fillId="0" borderId="14" xfId="87" applyFont="1" applyFill="1" applyBorder="1" applyAlignment="1">
      <alignment horizontal="center"/>
      <protection/>
    </xf>
    <xf numFmtId="0" fontId="0" fillId="0" borderId="15" xfId="87" applyFont="1" applyFill="1" applyBorder="1" applyAlignment="1">
      <alignment horizontal="center"/>
      <protection/>
    </xf>
    <xf numFmtId="0" fontId="3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36" fillId="26" borderId="23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2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26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87" applyFont="1" applyFill="1" applyBorder="1" applyAlignment="1">
      <alignment horizontal="center"/>
      <protection/>
    </xf>
    <xf numFmtId="0" fontId="0" fillId="0" borderId="19" xfId="87" applyFont="1" applyFill="1" applyBorder="1" applyAlignment="1">
      <alignment horizontal="center"/>
      <protection/>
    </xf>
    <xf numFmtId="0" fontId="37" fillId="26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32" fillId="8" borderId="22" xfId="0" applyFont="1" applyFill="1" applyBorder="1" applyAlignment="1">
      <alignment horizontal="center"/>
    </xf>
    <xf numFmtId="0" fontId="32" fillId="8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87" applyFont="1" applyFill="1" applyBorder="1" applyAlignment="1">
      <alignment horizontal="center"/>
      <protection/>
    </xf>
    <xf numFmtId="0" fontId="0" fillId="0" borderId="0" xfId="87" applyFont="1" applyFill="1" applyBorder="1" applyAlignment="1">
      <alignment horizont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88" applyFont="1" applyFill="1" applyBorder="1" applyAlignment="1">
      <alignment horizontal="center"/>
      <protection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88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Fill="1" applyBorder="1" applyAlignment="1">
      <alignment/>
    </xf>
    <xf numFmtId="0" fontId="37" fillId="26" borderId="0" xfId="0" applyFont="1" applyFill="1" applyBorder="1" applyAlignment="1">
      <alignment horizontal="center"/>
    </xf>
    <xf numFmtId="0" fontId="0" fillId="0" borderId="0" xfId="88" applyFont="1" applyFill="1" applyBorder="1" applyAlignment="1">
      <alignment horizontal="center"/>
      <protection/>
    </xf>
    <xf numFmtId="0" fontId="21" fillId="8" borderId="19" xfId="0" applyFont="1" applyFill="1" applyBorder="1" applyAlignment="1">
      <alignment horizontal="center"/>
    </xf>
    <xf numFmtId="0" fontId="21" fillId="8" borderId="22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/>
    </xf>
    <xf numFmtId="0" fontId="32" fillId="8" borderId="21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35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26" fillId="3" borderId="0" xfId="0" applyFont="1" applyFill="1" applyBorder="1" applyAlignment="1">
      <alignment/>
    </xf>
    <xf numFmtId="0" fontId="41" fillId="3" borderId="0" xfId="0" applyFont="1" applyFill="1" applyBorder="1" applyAlignment="1">
      <alignment/>
    </xf>
    <xf numFmtId="0" fontId="42" fillId="3" borderId="0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32" fillId="0" borderId="25" xfId="0" applyFont="1" applyFill="1" applyBorder="1" applyAlignment="1">
      <alignment horizontal="center" vertical="center"/>
    </xf>
    <xf numFmtId="0" fontId="32" fillId="8" borderId="23" xfId="0" applyFont="1" applyFill="1" applyBorder="1" applyAlignment="1">
      <alignment/>
    </xf>
    <xf numFmtId="0" fontId="0" fillId="3" borderId="0" xfId="0" applyFont="1" applyFill="1" applyAlignment="1">
      <alignment/>
    </xf>
    <xf numFmtId="0" fontId="4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/>
    </xf>
    <xf numFmtId="0" fontId="38" fillId="3" borderId="0" xfId="0" applyFont="1" applyFill="1" applyAlignment="1">
      <alignment/>
    </xf>
    <xf numFmtId="0" fontId="32" fillId="8" borderId="0" xfId="0" applyFont="1" applyFill="1" applyBorder="1" applyAlignment="1">
      <alignment/>
    </xf>
    <xf numFmtId="0" fontId="32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5" fillId="8" borderId="0" xfId="0" applyFont="1" applyFill="1" applyAlignment="1">
      <alignment/>
    </xf>
    <xf numFmtId="0" fontId="38" fillId="8" borderId="0" xfId="0" applyFont="1" applyFill="1" applyAlignment="1">
      <alignment/>
    </xf>
    <xf numFmtId="0" fontId="0" fillId="0" borderId="23" xfId="88" applyFont="1" applyFill="1" applyBorder="1" applyAlignment="1">
      <alignment horizontal="center"/>
      <protection/>
    </xf>
    <xf numFmtId="0" fontId="32" fillId="0" borderId="23" xfId="0" applyFont="1" applyFill="1" applyBorder="1" applyAlignment="1">
      <alignment/>
    </xf>
    <xf numFmtId="0" fontId="32" fillId="0" borderId="3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37" fillId="26" borderId="37" xfId="0" applyFont="1" applyFill="1" applyBorder="1" applyAlignment="1">
      <alignment horizontal="center"/>
    </xf>
    <xf numFmtId="1" fontId="32" fillId="0" borderId="38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7" fillId="26" borderId="16" xfId="0" applyFont="1" applyFill="1" applyBorder="1" applyAlignment="1">
      <alignment horizontal="center"/>
    </xf>
    <xf numFmtId="0" fontId="0" fillId="0" borderId="23" xfId="87" applyFont="1" applyFill="1" applyBorder="1" applyAlignment="1">
      <alignment horizontal="center"/>
      <protection/>
    </xf>
    <xf numFmtId="0" fontId="0" fillId="3" borderId="0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37" fillId="26" borderId="1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0" fillId="0" borderId="14" xfId="87" applyFont="1" applyFill="1" applyBorder="1" applyAlignment="1">
      <alignment horizontal="center"/>
      <protection/>
    </xf>
    <xf numFmtId="0" fontId="0" fillId="0" borderId="17" xfId="87" applyFont="1" applyFill="1" applyBorder="1" applyAlignment="1">
      <alignment horizontal="center"/>
      <protection/>
    </xf>
    <xf numFmtId="0" fontId="46" fillId="0" borderId="37" xfId="0" applyFont="1" applyFill="1" applyBorder="1" applyAlignment="1">
      <alignment/>
    </xf>
    <xf numFmtId="0" fontId="0" fillId="0" borderId="37" xfId="87" applyFont="1" applyFill="1" applyBorder="1" applyAlignment="1">
      <alignment horizontal="center"/>
      <protection/>
    </xf>
    <xf numFmtId="0" fontId="32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8" xfId="87" applyFont="1" applyFill="1" applyBorder="1" applyAlignment="1">
      <alignment horizont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37" fillId="26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32" fillId="0" borderId="2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2" fillId="0" borderId="15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/>
    </xf>
    <xf numFmtId="0" fontId="37" fillId="26" borderId="13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6" fillId="26" borderId="27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8" borderId="13" xfId="0" applyFont="1" applyFill="1" applyBorder="1" applyAlignment="1">
      <alignment/>
    </xf>
    <xf numFmtId="0" fontId="36" fillId="26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13" xfId="88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37" xfId="88" applyFont="1" applyFill="1" applyBorder="1" applyAlignment="1">
      <alignment horizontal="center"/>
      <protection/>
    </xf>
    <xf numFmtId="0" fontId="37" fillId="26" borderId="4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45" fillId="8" borderId="37" xfId="0" applyFont="1" applyFill="1" applyBorder="1" applyAlignment="1">
      <alignment/>
    </xf>
    <xf numFmtId="0" fontId="38" fillId="8" borderId="13" xfId="0" applyFont="1" applyFill="1" applyBorder="1" applyAlignment="1">
      <alignment/>
    </xf>
    <xf numFmtId="0" fontId="32" fillId="0" borderId="27" xfId="0" applyFont="1" applyFill="1" applyBorder="1" applyAlignment="1">
      <alignment horizontal="center"/>
    </xf>
    <xf numFmtId="0" fontId="41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ollowed Hyperlink" xfId="71"/>
    <cellStyle name="Förklarande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data" xfId="79"/>
    <cellStyle name="Input" xfId="80"/>
    <cellStyle name="Kontrollcell" xfId="81"/>
    <cellStyle name="Linked Cell" xfId="82"/>
    <cellStyle name="Länkad cell" xfId="83"/>
    <cellStyle name="Neutral" xfId="84"/>
    <cellStyle name="Normal_LV" xfId="85"/>
    <cellStyle name="Normal_LÄ" xfId="86"/>
    <cellStyle name="Normal_Sheet1" xfId="87"/>
    <cellStyle name="Normal_YV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Rubrik_LV" xfId="97"/>
    <cellStyle name="Summa" xfId="98"/>
    <cellStyle name="Title" xfId="99"/>
    <cellStyle name="Total" xfId="100"/>
    <cellStyle name="Comma" xfId="101"/>
    <cellStyle name="Comma [0]" xfId="102"/>
    <cellStyle name="Utdata" xfId="103"/>
    <cellStyle name="Currency" xfId="104"/>
    <cellStyle name="Currency [0]" xfId="105"/>
    <cellStyle name="Varningstext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150" zoomScaleNormal="1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4.00390625" style="3" customWidth="1"/>
    <col min="2" max="2" width="26.28125" style="0" bestFit="1" customWidth="1"/>
    <col min="3" max="3" width="4.140625" style="0" bestFit="1" customWidth="1"/>
    <col min="4" max="4" width="5.00390625" style="0" bestFit="1" customWidth="1"/>
    <col min="5" max="5" width="4.421875" style="0" bestFit="1" customWidth="1"/>
    <col min="6" max="6" width="5.7109375" style="0" bestFit="1" customWidth="1"/>
    <col min="7" max="7" width="5.00390625" style="0" bestFit="1" customWidth="1"/>
    <col min="8" max="10" width="4.8515625" style="0" bestFit="1" customWidth="1"/>
    <col min="11" max="11" width="4.421875" style="0" bestFit="1" customWidth="1"/>
    <col min="12" max="12" width="5.140625" style="0" bestFit="1" customWidth="1"/>
    <col min="13" max="13" width="5.00390625" style="0" bestFit="1" customWidth="1"/>
    <col min="14" max="14" width="6.00390625" style="3" bestFit="1" customWidth="1"/>
    <col min="15" max="15" width="7.140625" style="4" bestFit="1" customWidth="1"/>
    <col min="16" max="16" width="7.28125" style="4" bestFit="1" customWidth="1"/>
    <col min="17" max="17" width="6.140625" style="0" customWidth="1"/>
  </cols>
  <sheetData>
    <row r="1" ht="30">
      <c r="A1" s="23" t="s">
        <v>33</v>
      </c>
    </row>
    <row r="2" ht="23.25">
      <c r="A2" s="8" t="s">
        <v>72</v>
      </c>
    </row>
    <row r="3" ht="12.75">
      <c r="A3" s="48"/>
    </row>
    <row r="4" spans="1:16" ht="15.75" thickBot="1">
      <c r="A4" s="7"/>
      <c r="B4" s="1"/>
      <c r="P4" s="5"/>
    </row>
    <row r="5" spans="1:16" s="26" customFormat="1" ht="15.75" thickBot="1">
      <c r="A5" s="43" t="s">
        <v>61</v>
      </c>
      <c r="B5" s="46" t="s">
        <v>93</v>
      </c>
      <c r="C5" s="45" t="s">
        <v>17</v>
      </c>
      <c r="D5" s="45" t="s">
        <v>18</v>
      </c>
      <c r="E5" s="45" t="s">
        <v>19</v>
      </c>
      <c r="F5" s="45" t="s">
        <v>79</v>
      </c>
      <c r="G5" s="45" t="s">
        <v>20</v>
      </c>
      <c r="H5" s="45" t="s">
        <v>21</v>
      </c>
      <c r="I5" s="45" t="s">
        <v>22</v>
      </c>
      <c r="J5" s="45" t="s">
        <v>23</v>
      </c>
      <c r="K5" s="45" t="s">
        <v>24</v>
      </c>
      <c r="L5" s="45" t="s">
        <v>25</v>
      </c>
      <c r="M5" s="45" t="s">
        <v>86</v>
      </c>
      <c r="N5" s="152" t="s">
        <v>127</v>
      </c>
      <c r="O5" s="40" t="s">
        <v>26</v>
      </c>
      <c r="P5" s="40" t="s">
        <v>55</v>
      </c>
    </row>
    <row r="6" spans="1:16" ht="12.75">
      <c r="A6" s="162">
        <v>1</v>
      </c>
      <c r="B6" s="194" t="s">
        <v>57</v>
      </c>
      <c r="C6" s="75">
        <v>2</v>
      </c>
      <c r="D6" s="75">
        <v>3</v>
      </c>
      <c r="E6" s="75">
        <v>4</v>
      </c>
      <c r="F6" s="75">
        <v>2</v>
      </c>
      <c r="G6" s="75">
        <v>4</v>
      </c>
      <c r="H6" s="74">
        <v>1</v>
      </c>
      <c r="I6" s="75">
        <v>4</v>
      </c>
      <c r="J6" s="74">
        <v>1</v>
      </c>
      <c r="K6" s="75">
        <v>2</v>
      </c>
      <c r="L6" s="75">
        <v>2</v>
      </c>
      <c r="M6" s="192">
        <v>2</v>
      </c>
      <c r="N6" s="167">
        <f>J6+H6+C6+F6+K6+L6+M6+D6</f>
        <v>15</v>
      </c>
      <c r="O6" s="119">
        <f>SUM(C6:M6)</f>
        <v>27</v>
      </c>
      <c r="P6" s="122">
        <f>COUNTA(C6:M6)</f>
        <v>11</v>
      </c>
    </row>
    <row r="7" spans="1:16" ht="12.75">
      <c r="A7" s="157">
        <v>2</v>
      </c>
      <c r="B7" s="195" t="s">
        <v>90</v>
      </c>
      <c r="C7" s="118">
        <v>1</v>
      </c>
      <c r="D7" s="118">
        <v>1</v>
      </c>
      <c r="E7" s="47"/>
      <c r="F7" s="118">
        <v>1</v>
      </c>
      <c r="G7" s="47">
        <v>3</v>
      </c>
      <c r="H7" s="47">
        <v>4</v>
      </c>
      <c r="I7" s="118">
        <v>1</v>
      </c>
      <c r="J7" s="47">
        <v>2</v>
      </c>
      <c r="K7" s="47">
        <v>5</v>
      </c>
      <c r="L7" s="47">
        <v>6</v>
      </c>
      <c r="M7" s="51">
        <v>4</v>
      </c>
      <c r="N7" s="168">
        <f>O7-L7-K7</f>
        <v>17</v>
      </c>
      <c r="O7" s="60">
        <f>SUM(C7:M7)</f>
        <v>28</v>
      </c>
      <c r="P7" s="79">
        <f>COUNTA(C7:M7)</f>
        <v>10</v>
      </c>
    </row>
    <row r="8" spans="1:16" ht="12.75">
      <c r="A8" s="185">
        <v>3</v>
      </c>
      <c r="B8" s="202" t="s">
        <v>40</v>
      </c>
      <c r="C8" s="187"/>
      <c r="D8" s="187"/>
      <c r="E8" s="187">
        <v>6</v>
      </c>
      <c r="F8" s="187">
        <v>3</v>
      </c>
      <c r="G8" s="187">
        <v>2</v>
      </c>
      <c r="H8" s="203">
        <v>4</v>
      </c>
      <c r="I8" s="187">
        <v>3</v>
      </c>
      <c r="J8" s="187">
        <v>7</v>
      </c>
      <c r="K8" s="187"/>
      <c r="L8" s="188">
        <v>1</v>
      </c>
      <c r="M8" s="188">
        <v>1</v>
      </c>
      <c r="N8" s="204">
        <f>O8</f>
        <v>27</v>
      </c>
      <c r="O8" s="205">
        <f>SUM(C8:M8)</f>
        <v>27</v>
      </c>
      <c r="P8" s="206">
        <f>COUNTA(C8:M8)</f>
        <v>8</v>
      </c>
    </row>
    <row r="9" spans="1:16" ht="12.75">
      <c r="A9" s="136">
        <v>4</v>
      </c>
      <c r="B9" s="196" t="s">
        <v>41</v>
      </c>
      <c r="C9" s="47">
        <v>4</v>
      </c>
      <c r="D9" s="47"/>
      <c r="E9" s="47">
        <v>3</v>
      </c>
      <c r="F9" s="47">
        <v>17</v>
      </c>
      <c r="G9" s="118">
        <v>1</v>
      </c>
      <c r="H9" s="47">
        <v>2</v>
      </c>
      <c r="I9" s="47">
        <v>14</v>
      </c>
      <c r="J9" s="47">
        <v>6</v>
      </c>
      <c r="K9" s="118">
        <v>1</v>
      </c>
      <c r="L9" s="47"/>
      <c r="M9" s="134">
        <v>6</v>
      </c>
      <c r="N9" s="60">
        <f>O9-F9</f>
        <v>37</v>
      </c>
      <c r="O9" s="60">
        <f>SUM(C9:M9)</f>
        <v>54</v>
      </c>
      <c r="P9" s="79">
        <f>COUNTA(C9:M9)</f>
        <v>9</v>
      </c>
    </row>
    <row r="10" spans="1:16" s="20" customFormat="1" ht="12">
      <c r="A10" s="246">
        <v>5</v>
      </c>
      <c r="B10" s="137" t="s">
        <v>137</v>
      </c>
      <c r="C10" s="47">
        <v>8</v>
      </c>
      <c r="D10" s="124">
        <v>4</v>
      </c>
      <c r="E10" s="47">
        <v>10</v>
      </c>
      <c r="F10" s="47">
        <v>11</v>
      </c>
      <c r="G10" s="47">
        <v>8</v>
      </c>
      <c r="H10" s="135">
        <v>3</v>
      </c>
      <c r="I10" s="47">
        <v>5</v>
      </c>
      <c r="J10" s="47">
        <v>5</v>
      </c>
      <c r="K10" s="47">
        <v>3</v>
      </c>
      <c r="L10" s="47">
        <v>8</v>
      </c>
      <c r="M10" s="134">
        <v>7</v>
      </c>
      <c r="N10" s="244">
        <f>O10-F10-E10-G10</f>
        <v>43</v>
      </c>
      <c r="O10" s="60">
        <f>SUM(C10:M10)</f>
        <v>72</v>
      </c>
      <c r="P10" s="79">
        <f>COUNTA(C10:M10)</f>
        <v>11</v>
      </c>
    </row>
    <row r="11" spans="1:16" s="20" customFormat="1" ht="12">
      <c r="A11" s="247"/>
      <c r="B11" s="137" t="s">
        <v>138</v>
      </c>
      <c r="C11" s="47">
        <v>7</v>
      </c>
      <c r="D11" s="47">
        <v>5</v>
      </c>
      <c r="E11" s="47">
        <v>12</v>
      </c>
      <c r="F11" s="47">
        <v>9</v>
      </c>
      <c r="G11" s="47">
        <v>6</v>
      </c>
      <c r="H11" s="47"/>
      <c r="I11" s="47">
        <v>2</v>
      </c>
      <c r="J11" s="47">
        <v>4</v>
      </c>
      <c r="K11" s="47">
        <v>6</v>
      </c>
      <c r="L11" s="47">
        <v>4</v>
      </c>
      <c r="M11" s="51"/>
      <c r="N11" s="245"/>
      <c r="O11" s="60">
        <f>SUM(C11:M11)</f>
        <v>55</v>
      </c>
      <c r="P11" s="79">
        <f>COUNTA(C11:M11)</f>
        <v>9</v>
      </c>
    </row>
    <row r="12" spans="1:16" s="20" customFormat="1" ht="12">
      <c r="A12" s="136">
        <v>7</v>
      </c>
      <c r="B12" s="137" t="s">
        <v>60</v>
      </c>
      <c r="C12" s="47">
        <v>5</v>
      </c>
      <c r="D12" s="47">
        <v>6</v>
      </c>
      <c r="E12" s="47">
        <v>7</v>
      </c>
      <c r="F12" s="47">
        <v>13</v>
      </c>
      <c r="G12" s="47">
        <v>5</v>
      </c>
      <c r="H12" s="47">
        <v>7</v>
      </c>
      <c r="I12" s="47">
        <v>10</v>
      </c>
      <c r="J12" s="47">
        <v>9</v>
      </c>
      <c r="K12" s="47"/>
      <c r="L12" s="47">
        <v>3</v>
      </c>
      <c r="M12" s="134"/>
      <c r="N12" s="60">
        <f>O12-F12</f>
        <v>52</v>
      </c>
      <c r="O12" s="60">
        <f>SUM(C12:M12)</f>
        <v>65</v>
      </c>
      <c r="P12" s="79">
        <f>COUNTA(C12:M12)</f>
        <v>9</v>
      </c>
    </row>
    <row r="13" spans="1:16" s="20" customFormat="1" ht="12.75" thickBot="1">
      <c r="A13" s="197">
        <v>8</v>
      </c>
      <c r="B13" s="71" t="s">
        <v>71</v>
      </c>
      <c r="C13" s="62">
        <v>9</v>
      </c>
      <c r="D13" s="62">
        <v>7</v>
      </c>
      <c r="E13" s="62">
        <v>5</v>
      </c>
      <c r="F13" s="62">
        <v>8</v>
      </c>
      <c r="G13" s="62">
        <v>7</v>
      </c>
      <c r="H13" s="62">
        <v>9</v>
      </c>
      <c r="I13" s="62">
        <v>9</v>
      </c>
      <c r="J13" s="62">
        <v>10</v>
      </c>
      <c r="K13" s="62">
        <v>7</v>
      </c>
      <c r="L13" s="62"/>
      <c r="M13" s="201">
        <v>5</v>
      </c>
      <c r="N13" s="61">
        <f>O13-J13-I13</f>
        <v>57</v>
      </c>
      <c r="O13" s="61">
        <f>SUM(C13:M13)</f>
        <v>76</v>
      </c>
      <c r="P13" s="200">
        <f>COUNTA(C13:M13)</f>
        <v>10</v>
      </c>
    </row>
    <row r="14" spans="1:16" s="20" customFormat="1" ht="12">
      <c r="A14" s="56"/>
      <c r="B14" s="193" t="s">
        <v>56</v>
      </c>
      <c r="C14" s="47"/>
      <c r="D14" s="47">
        <v>2</v>
      </c>
      <c r="E14" s="47">
        <v>2</v>
      </c>
      <c r="F14" s="47">
        <v>6</v>
      </c>
      <c r="G14" s="47"/>
      <c r="H14" s="135">
        <v>12</v>
      </c>
      <c r="I14" s="47">
        <v>7</v>
      </c>
      <c r="J14" s="47">
        <v>3</v>
      </c>
      <c r="K14" s="47"/>
      <c r="L14" s="47">
        <v>7</v>
      </c>
      <c r="M14" s="134"/>
      <c r="N14" s="60"/>
      <c r="O14" s="120">
        <f>SUM(C14:M14)</f>
        <v>39</v>
      </c>
      <c r="P14" s="121">
        <f>COUNTA(C14:M14)</f>
        <v>7</v>
      </c>
    </row>
    <row r="15" spans="1:16" s="20" customFormat="1" ht="12">
      <c r="A15" s="136"/>
      <c r="B15" s="163" t="s">
        <v>81</v>
      </c>
      <c r="C15" s="47"/>
      <c r="D15" s="47"/>
      <c r="E15" s="47"/>
      <c r="F15" s="47">
        <v>5</v>
      </c>
      <c r="G15" s="47">
        <v>8</v>
      </c>
      <c r="H15" s="47"/>
      <c r="I15" s="47">
        <v>13</v>
      </c>
      <c r="J15" s="47">
        <v>11</v>
      </c>
      <c r="K15" s="47"/>
      <c r="L15" s="47">
        <v>5</v>
      </c>
      <c r="M15" s="134">
        <v>3</v>
      </c>
      <c r="N15" s="60"/>
      <c r="O15" s="60">
        <f>SUM(C15:M15)</f>
        <v>45</v>
      </c>
      <c r="P15" s="79">
        <f>COUNTA(C15:M15)</f>
        <v>6</v>
      </c>
    </row>
    <row r="16" spans="1:16" s="20" customFormat="1" ht="12">
      <c r="A16" s="136"/>
      <c r="B16" s="164" t="s">
        <v>107</v>
      </c>
      <c r="C16" s="47">
        <v>12</v>
      </c>
      <c r="D16" s="47">
        <v>9</v>
      </c>
      <c r="E16" s="47">
        <v>9</v>
      </c>
      <c r="F16" s="47">
        <v>16</v>
      </c>
      <c r="G16" s="47"/>
      <c r="H16" s="47">
        <v>6</v>
      </c>
      <c r="I16" s="47">
        <v>8</v>
      </c>
      <c r="J16" s="47"/>
      <c r="K16" s="47"/>
      <c r="L16" s="47"/>
      <c r="M16" s="134"/>
      <c r="N16" s="60"/>
      <c r="O16" s="60">
        <f>SUM(C16:M16)</f>
        <v>60</v>
      </c>
      <c r="P16" s="79">
        <f>COUNTA(C16:M16)</f>
        <v>6</v>
      </c>
    </row>
    <row r="17" spans="1:16" s="20" customFormat="1" ht="12">
      <c r="A17" s="136"/>
      <c r="B17" s="164" t="s">
        <v>104</v>
      </c>
      <c r="C17" s="47">
        <v>13</v>
      </c>
      <c r="D17" s="47">
        <v>8</v>
      </c>
      <c r="E17" s="47">
        <v>8</v>
      </c>
      <c r="F17" s="47">
        <v>14</v>
      </c>
      <c r="G17" s="47"/>
      <c r="H17" s="47">
        <v>11</v>
      </c>
      <c r="I17" s="47">
        <v>16</v>
      </c>
      <c r="J17" s="47"/>
      <c r="K17" s="47"/>
      <c r="L17" s="47"/>
      <c r="M17" s="134"/>
      <c r="N17" s="60"/>
      <c r="O17" s="60">
        <f>SUM(C17:M17)</f>
        <v>70</v>
      </c>
      <c r="P17" s="79">
        <f>COUNTA(C17:M17)</f>
        <v>6</v>
      </c>
    </row>
    <row r="18" spans="1:16" s="20" customFormat="1" ht="12">
      <c r="A18" s="136"/>
      <c r="B18" s="164" t="s">
        <v>105</v>
      </c>
      <c r="C18" s="47">
        <v>3</v>
      </c>
      <c r="D18" s="47"/>
      <c r="E18" s="47">
        <v>11</v>
      </c>
      <c r="F18" s="47">
        <v>15</v>
      </c>
      <c r="G18" s="47"/>
      <c r="H18" s="47"/>
      <c r="I18" s="47">
        <v>6</v>
      </c>
      <c r="J18" s="47">
        <v>8</v>
      </c>
      <c r="K18" s="47"/>
      <c r="L18" s="47"/>
      <c r="M18" s="134"/>
      <c r="N18" s="60"/>
      <c r="O18" s="60">
        <f>SUM(C18:M18)</f>
        <v>43</v>
      </c>
      <c r="P18" s="79">
        <f>COUNTA(C18:M18)</f>
        <v>5</v>
      </c>
    </row>
    <row r="19" spans="1:16" s="20" customFormat="1" ht="12">
      <c r="A19" s="136"/>
      <c r="B19" s="164" t="s">
        <v>106</v>
      </c>
      <c r="C19" s="47">
        <v>6</v>
      </c>
      <c r="D19" s="47"/>
      <c r="E19" s="118">
        <v>1</v>
      </c>
      <c r="F19" s="47">
        <v>7</v>
      </c>
      <c r="G19" s="47"/>
      <c r="H19" s="47">
        <v>10</v>
      </c>
      <c r="I19" s="47"/>
      <c r="J19" s="47"/>
      <c r="K19" s="47"/>
      <c r="L19" s="47"/>
      <c r="M19" s="134"/>
      <c r="N19" s="60"/>
      <c r="O19" s="60">
        <f>SUM(C19:M19)</f>
        <v>24</v>
      </c>
      <c r="P19" s="79">
        <f>COUNTA(C19:M19)</f>
        <v>4</v>
      </c>
    </row>
    <row r="20" spans="1:16" s="20" customFormat="1" ht="12">
      <c r="A20" s="136"/>
      <c r="B20" s="165" t="s">
        <v>98</v>
      </c>
      <c r="C20" s="47"/>
      <c r="D20" s="47"/>
      <c r="E20" s="47"/>
      <c r="F20" s="47"/>
      <c r="G20" s="47"/>
      <c r="H20" s="47">
        <v>4</v>
      </c>
      <c r="I20" s="47">
        <v>15</v>
      </c>
      <c r="J20" s="47">
        <v>12</v>
      </c>
      <c r="K20" s="47"/>
      <c r="L20" s="47"/>
      <c r="M20" s="134"/>
      <c r="N20" s="60"/>
      <c r="O20" s="60">
        <f>SUM(C20:M20)</f>
        <v>31</v>
      </c>
      <c r="P20" s="79">
        <f>COUNTA(C20:M20)</f>
        <v>3</v>
      </c>
    </row>
    <row r="21" spans="1:16" s="20" customFormat="1" ht="12">
      <c r="A21" s="136"/>
      <c r="B21" s="164" t="s">
        <v>53</v>
      </c>
      <c r="C21" s="47"/>
      <c r="D21" s="47"/>
      <c r="E21" s="47">
        <v>13</v>
      </c>
      <c r="F21" s="47">
        <v>12</v>
      </c>
      <c r="G21" s="47"/>
      <c r="H21" s="47"/>
      <c r="I21" s="47">
        <v>12</v>
      </c>
      <c r="J21" s="47"/>
      <c r="K21" s="47"/>
      <c r="L21" s="47"/>
      <c r="M21" s="51"/>
      <c r="N21" s="60"/>
      <c r="O21" s="60">
        <f>SUM(C21:M21)</f>
        <v>37</v>
      </c>
      <c r="P21" s="79">
        <f>COUNTA(C21:M21)</f>
        <v>3</v>
      </c>
    </row>
    <row r="22" spans="1:16" s="20" customFormat="1" ht="12">
      <c r="A22" s="136"/>
      <c r="B22" s="163" t="s">
        <v>80</v>
      </c>
      <c r="C22" s="47"/>
      <c r="D22" s="47"/>
      <c r="E22" s="47"/>
      <c r="F22" s="47">
        <v>4</v>
      </c>
      <c r="G22" s="47"/>
      <c r="H22" s="47">
        <v>8</v>
      </c>
      <c r="I22" s="47"/>
      <c r="J22" s="47"/>
      <c r="K22" s="47"/>
      <c r="L22" s="47"/>
      <c r="M22" s="134"/>
      <c r="N22" s="60"/>
      <c r="O22" s="60">
        <f>SUM(C22:M22)</f>
        <v>12</v>
      </c>
      <c r="P22" s="79">
        <f>COUNTA(C22:M22)</f>
        <v>2</v>
      </c>
    </row>
    <row r="23" spans="1:16" s="20" customFormat="1" ht="12">
      <c r="A23" s="136"/>
      <c r="B23" s="163" t="s">
        <v>97</v>
      </c>
      <c r="C23" s="47"/>
      <c r="D23" s="47"/>
      <c r="E23" s="47"/>
      <c r="F23" s="47"/>
      <c r="G23" s="47"/>
      <c r="H23" s="47"/>
      <c r="I23" s="47">
        <v>11</v>
      </c>
      <c r="J23" s="47"/>
      <c r="K23" s="47">
        <v>4</v>
      </c>
      <c r="L23" s="47"/>
      <c r="M23" s="134"/>
      <c r="N23" s="60"/>
      <c r="O23" s="60">
        <f>SUM(C23:M23)</f>
        <v>15</v>
      </c>
      <c r="P23" s="79">
        <f>COUNTA(C23:M23)</f>
        <v>2</v>
      </c>
    </row>
    <row r="24" spans="1:16" s="20" customFormat="1" ht="12">
      <c r="A24" s="136"/>
      <c r="B24" s="165" t="s">
        <v>82</v>
      </c>
      <c r="C24" s="47"/>
      <c r="D24" s="47"/>
      <c r="E24" s="47"/>
      <c r="F24" s="47">
        <v>10</v>
      </c>
      <c r="G24" s="47"/>
      <c r="H24" s="47"/>
      <c r="I24" s="47"/>
      <c r="J24" s="47"/>
      <c r="K24" s="47"/>
      <c r="L24" s="47"/>
      <c r="M24" s="134"/>
      <c r="N24" s="60"/>
      <c r="O24" s="60">
        <f>SUM(C24:M24)</f>
        <v>10</v>
      </c>
      <c r="P24" s="79">
        <f>COUNTA(C24:M24)</f>
        <v>1</v>
      </c>
    </row>
    <row r="25" spans="1:16" s="20" customFormat="1" ht="12">
      <c r="A25" s="136"/>
      <c r="B25" s="164" t="s">
        <v>37</v>
      </c>
      <c r="C25" s="47">
        <v>10</v>
      </c>
      <c r="D25" s="47"/>
      <c r="E25" s="47"/>
      <c r="F25" s="47"/>
      <c r="G25" s="47"/>
      <c r="H25" s="47"/>
      <c r="I25" s="47"/>
      <c r="J25" s="47"/>
      <c r="K25" s="47"/>
      <c r="L25" s="47"/>
      <c r="M25" s="134"/>
      <c r="N25" s="60"/>
      <c r="O25" s="60">
        <f>SUM(C25:M25)</f>
        <v>10</v>
      </c>
      <c r="P25" s="79">
        <f>COUNTA(C25:M25)</f>
        <v>1</v>
      </c>
    </row>
    <row r="26" spans="1:16" s="20" customFormat="1" ht="12">
      <c r="A26" s="136"/>
      <c r="B26" s="164" t="s">
        <v>38</v>
      </c>
      <c r="C26" s="47">
        <v>11</v>
      </c>
      <c r="D26" s="47"/>
      <c r="E26" s="47"/>
      <c r="F26" s="47"/>
      <c r="G26" s="47"/>
      <c r="H26" s="47"/>
      <c r="I26" s="47"/>
      <c r="J26" s="47"/>
      <c r="K26" s="47"/>
      <c r="L26" s="47"/>
      <c r="M26" s="134"/>
      <c r="N26" s="60"/>
      <c r="O26" s="60">
        <f>SUM(C26:M26)</f>
        <v>11</v>
      </c>
      <c r="P26" s="79">
        <f>COUNTA(C26:M26)</f>
        <v>1</v>
      </c>
    </row>
    <row r="27" spans="1:16" ht="12.75" thickBot="1">
      <c r="A27" s="25"/>
      <c r="B27" s="22"/>
      <c r="C27" s="15"/>
      <c r="D27" s="15"/>
      <c r="E27" s="15"/>
      <c r="F27" s="15"/>
      <c r="G27" s="15"/>
      <c r="H27" s="21"/>
      <c r="I27" s="15"/>
      <c r="J27" s="15"/>
      <c r="K27" s="15"/>
      <c r="L27" s="15"/>
      <c r="M27" s="73"/>
      <c r="N27" s="16"/>
      <c r="O27" s="69"/>
      <c r="P27" s="80"/>
    </row>
    <row r="28" spans="1:16" ht="12.75">
      <c r="A28" s="6"/>
      <c r="B28" s="2"/>
      <c r="P28" s="5"/>
    </row>
    <row r="29" spans="1:16" ht="15">
      <c r="A29" s="148" t="s">
        <v>108</v>
      </c>
      <c r="B29" s="147" t="s">
        <v>102</v>
      </c>
      <c r="C29" s="27"/>
      <c r="D29" s="10"/>
      <c r="E29" s="9"/>
      <c r="P29" s="5"/>
    </row>
    <row r="30" spans="1:16" ht="15">
      <c r="A30" s="50"/>
      <c r="B30" s="49" t="s">
        <v>46</v>
      </c>
      <c r="C30" s="27"/>
      <c r="D30" s="10"/>
      <c r="E30" s="9"/>
      <c r="P30" s="5"/>
    </row>
    <row r="31" spans="1:16" ht="15">
      <c r="A31" s="166"/>
      <c r="B31" s="13" t="s">
        <v>96</v>
      </c>
      <c r="C31" s="27"/>
      <c r="D31" s="10"/>
      <c r="E31" s="9"/>
      <c r="P31" s="5"/>
    </row>
    <row r="32" spans="3:16" ht="15">
      <c r="C32" s="27"/>
      <c r="D32" s="10"/>
      <c r="E32" s="9"/>
      <c r="P32" s="5"/>
    </row>
    <row r="33" spans="3:16" ht="15">
      <c r="C33" s="27"/>
      <c r="D33" s="10"/>
      <c r="E33" s="9"/>
      <c r="P33" s="5"/>
    </row>
    <row r="34" ht="12.75">
      <c r="C34" s="27"/>
    </row>
  </sheetData>
  <sheetProtection/>
  <mergeCells count="2">
    <mergeCell ref="N10:N11"/>
    <mergeCell ref="A10:A11"/>
  </mergeCells>
  <printOptions/>
  <pageMargins left="0.5" right="0.5" top="1" bottom="1" header="0.5" footer="0.5"/>
  <pageSetup fitToHeight="1" fitToWidth="1" orientation="landscape" scale="7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8515625" defaultRowHeight="12.75"/>
  <cols>
    <col min="1" max="1" width="4.140625" style="3" customWidth="1"/>
    <col min="2" max="2" width="23.1406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140625" style="0" customWidth="1"/>
    <col min="7" max="9" width="5.00390625" style="0" bestFit="1" customWidth="1"/>
    <col min="10" max="10" width="4.421875" style="0" bestFit="1" customWidth="1"/>
    <col min="11" max="11" width="5.28125" style="0" bestFit="1" customWidth="1"/>
    <col min="12" max="12" width="5.7109375" style="0" customWidth="1"/>
    <col min="13" max="13" width="6.00390625" style="3" bestFit="1" customWidth="1"/>
    <col min="14" max="14" width="7.140625" style="3" bestFit="1" customWidth="1"/>
    <col min="15" max="15" width="6.421875" style="0" bestFit="1" customWidth="1"/>
    <col min="16" max="16" width="4.8515625" style="0" customWidth="1"/>
  </cols>
  <sheetData>
    <row r="1" ht="30">
      <c r="A1" s="23" t="s">
        <v>34</v>
      </c>
    </row>
    <row r="2" ht="23.25">
      <c r="A2" s="8" t="s">
        <v>73</v>
      </c>
    </row>
    <row r="3" ht="12.75">
      <c r="A3" s="48"/>
    </row>
    <row r="4" ht="13.5" thickBot="1"/>
    <row r="5" spans="1:15" s="26" customFormat="1" ht="15.75" thickBot="1">
      <c r="A5" s="82" t="s">
        <v>61</v>
      </c>
      <c r="B5" s="116" t="s">
        <v>93</v>
      </c>
      <c r="C5" s="111" t="s">
        <v>17</v>
      </c>
      <c r="D5" s="111" t="s">
        <v>18</v>
      </c>
      <c r="E5" s="111" t="s">
        <v>19</v>
      </c>
      <c r="F5" s="111" t="s">
        <v>63</v>
      </c>
      <c r="G5" s="111" t="s">
        <v>20</v>
      </c>
      <c r="H5" s="111" t="s">
        <v>21</v>
      </c>
      <c r="I5" s="111" t="s">
        <v>22</v>
      </c>
      <c r="J5" s="111" t="s">
        <v>24</v>
      </c>
      <c r="K5" s="111" t="s">
        <v>25</v>
      </c>
      <c r="L5" s="111" t="s">
        <v>70</v>
      </c>
      <c r="M5" s="153" t="s">
        <v>39</v>
      </c>
      <c r="N5" s="117" t="s">
        <v>26</v>
      </c>
      <c r="O5" s="117" t="s">
        <v>55</v>
      </c>
    </row>
    <row r="6" spans="1:16" ht="14.25">
      <c r="A6" s="250">
        <v>1</v>
      </c>
      <c r="B6" s="214" t="s">
        <v>121</v>
      </c>
      <c r="C6" s="75">
        <v>3</v>
      </c>
      <c r="D6" s="75">
        <v>4</v>
      </c>
      <c r="E6" s="75"/>
      <c r="F6" s="75">
        <v>3</v>
      </c>
      <c r="G6" s="74">
        <v>1</v>
      </c>
      <c r="H6" s="75">
        <v>3</v>
      </c>
      <c r="I6" s="74">
        <v>1</v>
      </c>
      <c r="J6" s="75">
        <v>2</v>
      </c>
      <c r="K6" s="74">
        <v>1</v>
      </c>
      <c r="L6" s="74">
        <v>1</v>
      </c>
      <c r="M6" s="248">
        <f>N6-D6-C6</f>
        <v>12</v>
      </c>
      <c r="N6" s="85">
        <f>SUM(C6:L6)</f>
        <v>19</v>
      </c>
      <c r="O6" s="93">
        <f>COUNTA(C6:L6)</f>
        <v>9</v>
      </c>
      <c r="P6" s="27"/>
    </row>
    <row r="7" spans="1:16" ht="14.25">
      <c r="A7" s="247"/>
      <c r="B7" s="158" t="s">
        <v>2</v>
      </c>
      <c r="C7" s="47">
        <v>2</v>
      </c>
      <c r="D7" s="47">
        <v>3</v>
      </c>
      <c r="E7" s="118">
        <v>1</v>
      </c>
      <c r="F7" s="118">
        <v>1</v>
      </c>
      <c r="G7" s="47">
        <v>2</v>
      </c>
      <c r="H7" s="47">
        <v>2</v>
      </c>
      <c r="I7" s="47">
        <v>3</v>
      </c>
      <c r="J7" s="118">
        <v>1</v>
      </c>
      <c r="K7" s="47"/>
      <c r="L7" s="133">
        <v>3</v>
      </c>
      <c r="M7" s="249"/>
      <c r="N7" s="85">
        <f>SUM(C7:L7)</f>
        <v>18</v>
      </c>
      <c r="O7" s="85">
        <f>COUNTA(C7:L7)</f>
        <v>9</v>
      </c>
      <c r="P7" s="27"/>
    </row>
    <row r="8" spans="1:16" ht="14.25">
      <c r="A8" s="185">
        <v>3</v>
      </c>
      <c r="B8" s="186" t="s">
        <v>120</v>
      </c>
      <c r="C8" s="188">
        <v>1</v>
      </c>
      <c r="D8" s="188">
        <v>1</v>
      </c>
      <c r="E8" s="187">
        <v>3</v>
      </c>
      <c r="F8" s="187">
        <v>2</v>
      </c>
      <c r="G8" s="187"/>
      <c r="H8" s="187"/>
      <c r="I8" s="187">
        <v>2</v>
      </c>
      <c r="J8" s="187"/>
      <c r="K8" s="187">
        <v>2</v>
      </c>
      <c r="L8" s="187">
        <v>2</v>
      </c>
      <c r="M8" s="204">
        <f>N8</f>
        <v>13</v>
      </c>
      <c r="N8" s="190">
        <f>SUM(C8:L8)</f>
        <v>13</v>
      </c>
      <c r="O8" s="190">
        <f>COUNTA(C8:L8)</f>
        <v>7</v>
      </c>
      <c r="P8" s="27"/>
    </row>
    <row r="9" spans="1:16" ht="15" thickBot="1">
      <c r="A9" s="207">
        <v>4</v>
      </c>
      <c r="B9" s="215" t="s">
        <v>5</v>
      </c>
      <c r="C9" s="208">
        <v>4</v>
      </c>
      <c r="D9" s="208"/>
      <c r="E9" s="208">
        <v>2</v>
      </c>
      <c r="F9" s="208">
        <v>5</v>
      </c>
      <c r="G9" s="208">
        <v>3</v>
      </c>
      <c r="H9" s="209">
        <v>1</v>
      </c>
      <c r="I9" s="208">
        <v>4</v>
      </c>
      <c r="J9" s="208">
        <v>3</v>
      </c>
      <c r="K9" s="208">
        <v>3</v>
      </c>
      <c r="L9" s="210">
        <v>4</v>
      </c>
      <c r="M9" s="211">
        <f>N9-F9-C9</f>
        <v>20</v>
      </c>
      <c r="N9" s="212">
        <f>SUM(C9:L9)</f>
        <v>29</v>
      </c>
      <c r="O9" s="213">
        <f>COUNTA(C9:L9)</f>
        <v>9</v>
      </c>
      <c r="P9" s="27"/>
    </row>
    <row r="10" spans="1:16" ht="14.25">
      <c r="A10" s="136"/>
      <c r="B10" s="169" t="s">
        <v>49</v>
      </c>
      <c r="C10" s="47"/>
      <c r="D10" s="47"/>
      <c r="E10" s="47">
        <v>4</v>
      </c>
      <c r="F10" s="47">
        <v>3</v>
      </c>
      <c r="G10" s="47"/>
      <c r="H10" s="47"/>
      <c r="I10" s="47"/>
      <c r="J10" s="47"/>
      <c r="K10" s="47"/>
      <c r="L10" s="51"/>
      <c r="M10" s="60"/>
      <c r="N10" s="85">
        <f>SUM(C10:L10)</f>
        <v>7</v>
      </c>
      <c r="O10" s="85">
        <f>COUNTA(C10:L10)</f>
        <v>2</v>
      </c>
      <c r="P10" s="27"/>
    </row>
    <row r="11" spans="1:16" s="108" customFormat="1" ht="12.75">
      <c r="A11" s="56"/>
      <c r="B11" s="169" t="s">
        <v>45</v>
      </c>
      <c r="C11" s="47"/>
      <c r="D11" s="47">
        <v>2</v>
      </c>
      <c r="E11" s="47"/>
      <c r="F11" s="47"/>
      <c r="G11" s="47"/>
      <c r="H11" s="47"/>
      <c r="I11" s="47"/>
      <c r="J11" s="47"/>
      <c r="K11" s="47"/>
      <c r="L11" s="51"/>
      <c r="M11" s="60"/>
      <c r="N11" s="66">
        <f>SUM(C11:L11)</f>
        <v>2</v>
      </c>
      <c r="O11" s="66">
        <f>COUNTA(C11:L11)</f>
        <v>1</v>
      </c>
      <c r="P11" s="107"/>
    </row>
    <row r="12" spans="1:15" ht="15.75" thickBot="1">
      <c r="A12" s="33"/>
      <c r="B12" s="34"/>
      <c r="C12" s="18"/>
      <c r="D12" s="18"/>
      <c r="E12" s="35"/>
      <c r="F12" s="35"/>
      <c r="G12" s="35"/>
      <c r="H12" s="35"/>
      <c r="I12" s="35"/>
      <c r="J12" s="35"/>
      <c r="K12" s="35"/>
      <c r="L12" s="37"/>
      <c r="M12" s="36"/>
      <c r="N12" s="36"/>
      <c r="O12" s="78"/>
    </row>
    <row r="13" spans="3:4" ht="15">
      <c r="C13" s="10"/>
      <c r="D13" s="9"/>
    </row>
    <row r="14" spans="1:256" ht="12">
      <c r="A14" s="148" t="s">
        <v>108</v>
      </c>
      <c r="B14" s="147" t="s">
        <v>102</v>
      </c>
      <c r="C14" s="148"/>
      <c r="D14" s="147"/>
      <c r="E14" s="148"/>
      <c r="F14" s="147"/>
      <c r="G14" s="148"/>
      <c r="H14" s="147"/>
      <c r="I14" s="148"/>
      <c r="J14" s="147"/>
      <c r="K14" s="148"/>
      <c r="L14" s="147"/>
      <c r="M14" s="148"/>
      <c r="N14" s="147"/>
      <c r="O14" s="148"/>
      <c r="P14" s="147"/>
      <c r="Q14" s="148"/>
      <c r="R14" s="147"/>
      <c r="S14" s="148"/>
      <c r="T14" s="147"/>
      <c r="U14" s="148"/>
      <c r="V14" s="147"/>
      <c r="W14" s="148"/>
      <c r="X14" s="147"/>
      <c r="Y14" s="148"/>
      <c r="Z14" s="147"/>
      <c r="AA14" s="148"/>
      <c r="AB14" s="147"/>
      <c r="AC14" s="148"/>
      <c r="AD14" s="147"/>
      <c r="AE14" s="148"/>
      <c r="AF14" s="147"/>
      <c r="AG14" s="148"/>
      <c r="AH14" s="147"/>
      <c r="AI14" s="148"/>
      <c r="AJ14" s="147"/>
      <c r="AK14" s="148"/>
      <c r="AL14" s="147"/>
      <c r="AM14" s="148"/>
      <c r="AN14" s="147"/>
      <c r="AO14" s="148"/>
      <c r="AP14" s="147"/>
      <c r="AQ14" s="148"/>
      <c r="AR14" s="147"/>
      <c r="AS14" s="148"/>
      <c r="AT14" s="147"/>
      <c r="AU14" s="148"/>
      <c r="AV14" s="147"/>
      <c r="AW14" s="148"/>
      <c r="AX14" s="147"/>
      <c r="AY14" s="148"/>
      <c r="AZ14" s="147"/>
      <c r="BA14" s="148"/>
      <c r="BB14" s="147"/>
      <c r="BC14" s="148"/>
      <c r="BD14" s="147"/>
      <c r="BE14" s="148"/>
      <c r="BF14" s="147"/>
      <c r="BG14" s="148"/>
      <c r="BH14" s="147"/>
      <c r="BI14" s="148"/>
      <c r="BJ14" s="147"/>
      <c r="BK14" s="148"/>
      <c r="BL14" s="147"/>
      <c r="BM14" s="148"/>
      <c r="BN14" s="147"/>
      <c r="BO14" s="148"/>
      <c r="BP14" s="147"/>
      <c r="BQ14" s="148"/>
      <c r="BR14" s="147"/>
      <c r="BS14" s="148"/>
      <c r="BT14" s="147"/>
      <c r="BU14" s="148"/>
      <c r="BV14" s="147"/>
      <c r="BW14" s="148"/>
      <c r="BX14" s="147"/>
      <c r="BY14" s="148"/>
      <c r="BZ14" s="147"/>
      <c r="CA14" s="148"/>
      <c r="CB14" s="147"/>
      <c r="CC14" s="148"/>
      <c r="CD14" s="147"/>
      <c r="CE14" s="148"/>
      <c r="CF14" s="147"/>
      <c r="CG14" s="148"/>
      <c r="CH14" s="147"/>
      <c r="CI14" s="148"/>
      <c r="CJ14" s="147"/>
      <c r="CK14" s="148"/>
      <c r="CL14" s="147"/>
      <c r="CM14" s="148"/>
      <c r="CN14" s="147"/>
      <c r="CO14" s="148"/>
      <c r="CP14" s="147"/>
      <c r="CQ14" s="148"/>
      <c r="CR14" s="147"/>
      <c r="CS14" s="148"/>
      <c r="CT14" s="147"/>
      <c r="CU14" s="148"/>
      <c r="CV14" s="147"/>
      <c r="CW14" s="148"/>
      <c r="CX14" s="147"/>
      <c r="CY14" s="148"/>
      <c r="CZ14" s="147"/>
      <c r="DA14" s="148"/>
      <c r="DB14" s="147"/>
      <c r="DC14" s="148"/>
      <c r="DD14" s="147"/>
      <c r="DE14" s="148"/>
      <c r="DF14" s="147"/>
      <c r="DG14" s="148"/>
      <c r="DH14" s="147"/>
      <c r="DI14" s="148"/>
      <c r="DJ14" s="147"/>
      <c r="DK14" s="148"/>
      <c r="DL14" s="147"/>
      <c r="DM14" s="148"/>
      <c r="DN14" s="147"/>
      <c r="DO14" s="148"/>
      <c r="DP14" s="147"/>
      <c r="DQ14" s="148"/>
      <c r="DR14" s="147"/>
      <c r="DS14" s="148"/>
      <c r="DT14" s="147"/>
      <c r="DU14" s="148"/>
      <c r="DV14" s="147"/>
      <c r="DW14" s="148"/>
      <c r="DX14" s="147"/>
      <c r="DY14" s="148"/>
      <c r="DZ14" s="147"/>
      <c r="EA14" s="148"/>
      <c r="EB14" s="147"/>
      <c r="EC14" s="148"/>
      <c r="ED14" s="147"/>
      <c r="EE14" s="148"/>
      <c r="EF14" s="147"/>
      <c r="EG14" s="148"/>
      <c r="EH14" s="147"/>
      <c r="EI14" s="148"/>
      <c r="EJ14" s="147"/>
      <c r="EK14" s="148"/>
      <c r="EL14" s="147"/>
      <c r="EM14" s="148"/>
      <c r="EN14" s="147"/>
      <c r="EO14" s="148"/>
      <c r="EP14" s="147"/>
      <c r="EQ14" s="148"/>
      <c r="ER14" s="147"/>
      <c r="ES14" s="148"/>
      <c r="ET14" s="147"/>
      <c r="EU14" s="148"/>
      <c r="EV14" s="147"/>
      <c r="EW14" s="148"/>
      <c r="EX14" s="147"/>
      <c r="EY14" s="148"/>
      <c r="EZ14" s="147"/>
      <c r="FA14" s="148"/>
      <c r="FB14" s="147"/>
      <c r="FC14" s="148"/>
      <c r="FD14" s="147"/>
      <c r="FE14" s="148"/>
      <c r="FF14" s="147"/>
      <c r="FG14" s="148"/>
      <c r="FH14" s="147"/>
      <c r="FI14" s="148"/>
      <c r="FJ14" s="147"/>
      <c r="FK14" s="148"/>
      <c r="FL14" s="147"/>
      <c r="FM14" s="148"/>
      <c r="FN14" s="147"/>
      <c r="FO14" s="148"/>
      <c r="FP14" s="147"/>
      <c r="FQ14" s="148"/>
      <c r="FR14" s="147"/>
      <c r="FS14" s="148"/>
      <c r="FT14" s="147"/>
      <c r="FU14" s="148"/>
      <c r="FV14" s="147"/>
      <c r="FW14" s="148"/>
      <c r="FX14" s="147"/>
      <c r="FY14" s="148"/>
      <c r="FZ14" s="147"/>
      <c r="GA14" s="148"/>
      <c r="GB14" s="147"/>
      <c r="GC14" s="148"/>
      <c r="GD14" s="147"/>
      <c r="GE14" s="148"/>
      <c r="GF14" s="147"/>
      <c r="GG14" s="148"/>
      <c r="GH14" s="147"/>
      <c r="GI14" s="148"/>
      <c r="GJ14" s="147"/>
      <c r="GK14" s="148"/>
      <c r="GL14" s="147"/>
      <c r="GM14" s="148"/>
      <c r="GN14" s="147"/>
      <c r="GO14" s="148"/>
      <c r="GP14" s="147"/>
      <c r="GQ14" s="148"/>
      <c r="GR14" s="147"/>
      <c r="GS14" s="148"/>
      <c r="GT14" s="147"/>
      <c r="GU14" s="148"/>
      <c r="GV14" s="147"/>
      <c r="GW14" s="148"/>
      <c r="GX14" s="147"/>
      <c r="GY14" s="148"/>
      <c r="GZ14" s="147"/>
      <c r="HA14" s="148"/>
      <c r="HB14" s="147"/>
      <c r="HC14" s="148"/>
      <c r="HD14" s="147"/>
      <c r="HE14" s="148"/>
      <c r="HF14" s="147"/>
      <c r="HG14" s="148"/>
      <c r="HH14" s="147"/>
      <c r="HI14" s="148"/>
      <c r="HJ14" s="147"/>
      <c r="HK14" s="148"/>
      <c r="HL14" s="147"/>
      <c r="HM14" s="148"/>
      <c r="HN14" s="147"/>
      <c r="HO14" s="148"/>
      <c r="HP14" s="147"/>
      <c r="HQ14" s="148"/>
      <c r="HR14" s="147"/>
      <c r="HS14" s="148"/>
      <c r="HT14" s="147"/>
      <c r="HU14" s="148"/>
      <c r="HV14" s="147"/>
      <c r="HW14" s="148"/>
      <c r="HX14" s="147"/>
      <c r="HY14" s="148"/>
      <c r="HZ14" s="147"/>
      <c r="IA14" s="148"/>
      <c r="IB14" s="147"/>
      <c r="IC14" s="148"/>
      <c r="ID14" s="147"/>
      <c r="IE14" s="148"/>
      <c r="IF14" s="147"/>
      <c r="IG14" s="148"/>
      <c r="IH14" s="147"/>
      <c r="II14" s="148"/>
      <c r="IJ14" s="147"/>
      <c r="IK14" s="148"/>
      <c r="IL14" s="147"/>
      <c r="IM14" s="148"/>
      <c r="IN14" s="147"/>
      <c r="IO14" s="148"/>
      <c r="IP14" s="147"/>
      <c r="IQ14" s="148"/>
      <c r="IR14" s="147"/>
      <c r="IS14" s="148"/>
      <c r="IT14" s="147"/>
      <c r="IU14" s="148"/>
      <c r="IV14" s="147"/>
    </row>
    <row r="15" spans="1:4" ht="15">
      <c r="A15" s="50"/>
      <c r="B15" s="49" t="s">
        <v>47</v>
      </c>
      <c r="C15" s="10"/>
      <c r="D15" s="9"/>
    </row>
    <row r="16" spans="1:2" ht="12">
      <c r="A16" s="166"/>
      <c r="B16" s="13" t="s">
        <v>96</v>
      </c>
    </row>
  </sheetData>
  <sheetProtection/>
  <mergeCells count="2">
    <mergeCell ref="M6:M7"/>
    <mergeCell ref="A6:A7"/>
  </mergeCells>
  <printOptions/>
  <pageMargins left="0.75" right="0.5" top="1" bottom="1" header="0.5" footer="0.5"/>
  <pageSetup fitToHeight="1" fitToWidth="1" orientation="landscape" scale="7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9" sqref="B9"/>
    </sheetView>
  </sheetViews>
  <sheetFormatPr defaultColWidth="8.8515625" defaultRowHeight="12.75"/>
  <cols>
    <col min="1" max="1" width="3.8515625" style="3" bestFit="1" customWidth="1"/>
    <col min="2" max="2" width="21.28125" style="0" bestFit="1" customWidth="1"/>
    <col min="3" max="3" width="4.28125" style="0" bestFit="1" customWidth="1"/>
    <col min="4" max="4" width="5.140625" style="0" bestFit="1" customWidth="1"/>
    <col min="5" max="5" width="4.421875" style="0" bestFit="1" customWidth="1"/>
    <col min="6" max="6" width="5.140625" style="0" customWidth="1"/>
    <col min="7" max="9" width="5.00390625" style="0" bestFit="1" customWidth="1"/>
    <col min="10" max="10" width="4.421875" style="0" bestFit="1" customWidth="1"/>
    <col min="11" max="11" width="5.28125" style="0" bestFit="1" customWidth="1"/>
    <col min="12" max="12" width="5.7109375" style="0" customWidth="1"/>
    <col min="13" max="13" width="6.00390625" style="3" bestFit="1" customWidth="1"/>
    <col min="14" max="14" width="6.421875" style="3" bestFit="1" customWidth="1"/>
    <col min="15" max="15" width="6.421875" style="0" bestFit="1" customWidth="1"/>
    <col min="16" max="16" width="5.421875" style="0" customWidth="1"/>
  </cols>
  <sheetData>
    <row r="1" ht="27.75">
      <c r="A1" s="23" t="s">
        <v>35</v>
      </c>
    </row>
    <row r="2" ht="21">
      <c r="A2" s="8" t="s">
        <v>3</v>
      </c>
    </row>
    <row r="3" ht="12">
      <c r="A3" s="48"/>
    </row>
    <row r="4" ht="12.75" thickBot="1"/>
    <row r="5" spans="1:15" s="26" customFormat="1" ht="15.75" thickBot="1">
      <c r="A5" s="87" t="s">
        <v>61</v>
      </c>
      <c r="B5" s="88" t="s">
        <v>93</v>
      </c>
      <c r="C5" s="89" t="s">
        <v>17</v>
      </c>
      <c r="D5" s="89" t="s">
        <v>18</v>
      </c>
      <c r="E5" s="89" t="s">
        <v>19</v>
      </c>
      <c r="F5" s="90" t="s">
        <v>77</v>
      </c>
      <c r="G5" s="91" t="s">
        <v>20</v>
      </c>
      <c r="H5" s="112" t="s">
        <v>21</v>
      </c>
      <c r="I5" s="89" t="s">
        <v>22</v>
      </c>
      <c r="J5" s="89" t="s">
        <v>24</v>
      </c>
      <c r="K5" s="89" t="s">
        <v>25</v>
      </c>
      <c r="L5" s="92" t="s">
        <v>78</v>
      </c>
      <c r="M5" s="129" t="s">
        <v>43</v>
      </c>
      <c r="N5" s="40" t="s">
        <v>26</v>
      </c>
      <c r="O5" s="40" t="s">
        <v>55</v>
      </c>
    </row>
    <row r="6" spans="1:16" ht="12.75">
      <c r="A6" s="156">
        <v>1</v>
      </c>
      <c r="B6" s="214" t="s">
        <v>94</v>
      </c>
      <c r="C6" s="74">
        <v>1</v>
      </c>
      <c r="D6" s="74">
        <v>1</v>
      </c>
      <c r="E6" s="74">
        <v>1</v>
      </c>
      <c r="F6" s="75">
        <v>2</v>
      </c>
      <c r="G6" s="74">
        <v>1</v>
      </c>
      <c r="H6" s="74">
        <v>1</v>
      </c>
      <c r="I6" s="75">
        <v>3</v>
      </c>
      <c r="J6" s="75"/>
      <c r="K6" s="74">
        <v>1</v>
      </c>
      <c r="L6" s="74">
        <v>1</v>
      </c>
      <c r="M6" s="167">
        <f>N6-I6-F6</f>
        <v>7</v>
      </c>
      <c r="N6" s="119">
        <f aca="true" t="shared" si="0" ref="N6:N17">SUM(C6:L6)</f>
        <v>12</v>
      </c>
      <c r="O6" s="119">
        <f aca="true" t="shared" si="1" ref="O6:O17">COUNTA(C6:L6)</f>
        <v>9</v>
      </c>
      <c r="P6" s="27"/>
    </row>
    <row r="7" spans="1:16" ht="12.75">
      <c r="A7" s="157">
        <v>2</v>
      </c>
      <c r="B7" s="158" t="s">
        <v>112</v>
      </c>
      <c r="C7" s="47">
        <v>2</v>
      </c>
      <c r="D7" s="47">
        <v>2</v>
      </c>
      <c r="E7" s="47">
        <v>2</v>
      </c>
      <c r="F7" s="124">
        <v>9</v>
      </c>
      <c r="G7" s="47">
        <v>2</v>
      </c>
      <c r="H7" s="47">
        <v>4</v>
      </c>
      <c r="I7" s="47">
        <v>6</v>
      </c>
      <c r="J7" s="47">
        <v>4</v>
      </c>
      <c r="K7" s="124">
        <v>3</v>
      </c>
      <c r="L7" s="47">
        <v>2</v>
      </c>
      <c r="M7" s="170">
        <f>N7-F7-I7-H7</f>
        <v>17</v>
      </c>
      <c r="N7" s="60">
        <f t="shared" si="0"/>
        <v>36</v>
      </c>
      <c r="O7" s="60">
        <f t="shared" si="1"/>
        <v>10</v>
      </c>
      <c r="P7" s="27"/>
    </row>
    <row r="8" spans="1:16" ht="13.5" thickBot="1">
      <c r="A8" s="216">
        <v>3</v>
      </c>
      <c r="B8" s="217" t="s">
        <v>75</v>
      </c>
      <c r="C8" s="62">
        <v>3</v>
      </c>
      <c r="D8" s="62">
        <v>3</v>
      </c>
      <c r="E8" s="62">
        <v>3</v>
      </c>
      <c r="F8" s="218">
        <v>1</v>
      </c>
      <c r="G8" s="62">
        <v>3</v>
      </c>
      <c r="H8" s="62">
        <v>9</v>
      </c>
      <c r="I8" s="62">
        <v>8</v>
      </c>
      <c r="J8" s="62">
        <v>2</v>
      </c>
      <c r="K8" s="62">
        <v>5</v>
      </c>
      <c r="L8" s="63">
        <v>6</v>
      </c>
      <c r="M8" s="199">
        <f>N8-L8-I8-H8</f>
        <v>20</v>
      </c>
      <c r="N8" s="61">
        <f t="shared" si="0"/>
        <v>43</v>
      </c>
      <c r="O8" s="61">
        <f t="shared" si="1"/>
        <v>10</v>
      </c>
      <c r="P8" s="27"/>
    </row>
    <row r="9" spans="1:16" ht="12.75">
      <c r="A9" s="136">
        <v>4</v>
      </c>
      <c r="B9" s="149" t="s">
        <v>103</v>
      </c>
      <c r="C9" s="47">
        <v>6</v>
      </c>
      <c r="D9" s="47"/>
      <c r="E9" s="47">
        <v>5</v>
      </c>
      <c r="F9" s="124">
        <v>6</v>
      </c>
      <c r="G9" s="47">
        <v>4</v>
      </c>
      <c r="H9" s="47">
        <v>3</v>
      </c>
      <c r="I9" s="150">
        <v>1</v>
      </c>
      <c r="J9" s="47">
        <v>3</v>
      </c>
      <c r="K9" s="47">
        <v>2</v>
      </c>
      <c r="L9" s="124">
        <v>4</v>
      </c>
      <c r="M9" s="60">
        <f>N9-F9-C9</f>
        <v>22</v>
      </c>
      <c r="N9" s="60">
        <f t="shared" si="0"/>
        <v>34</v>
      </c>
      <c r="O9" s="60">
        <f t="shared" si="1"/>
        <v>9</v>
      </c>
      <c r="P9" s="38"/>
    </row>
    <row r="10" spans="1:15" ht="12">
      <c r="A10" s="219">
        <v>5</v>
      </c>
      <c r="B10" s="220" t="s">
        <v>113</v>
      </c>
      <c r="C10" s="187">
        <v>7</v>
      </c>
      <c r="D10" s="187"/>
      <c r="E10" s="187">
        <v>7</v>
      </c>
      <c r="F10" s="187">
        <v>5</v>
      </c>
      <c r="G10" s="187">
        <v>6</v>
      </c>
      <c r="H10" s="187">
        <v>5</v>
      </c>
      <c r="I10" s="187">
        <v>2</v>
      </c>
      <c r="J10" s="187">
        <v>5</v>
      </c>
      <c r="K10" s="187">
        <v>6</v>
      </c>
      <c r="L10" s="221">
        <v>5</v>
      </c>
      <c r="M10" s="205">
        <f>N10-C10-E10</f>
        <v>34</v>
      </c>
      <c r="N10" s="205">
        <f t="shared" si="0"/>
        <v>48</v>
      </c>
      <c r="O10" s="205">
        <f t="shared" si="1"/>
        <v>9</v>
      </c>
    </row>
    <row r="11" spans="1:15" ht="12">
      <c r="A11" s="136"/>
      <c r="B11" s="169" t="s">
        <v>74</v>
      </c>
      <c r="C11" s="47">
        <v>5</v>
      </c>
      <c r="D11" s="47">
        <v>4</v>
      </c>
      <c r="E11" s="47">
        <v>6</v>
      </c>
      <c r="F11" s="47">
        <v>3</v>
      </c>
      <c r="G11" s="47"/>
      <c r="H11" s="47">
        <v>8</v>
      </c>
      <c r="I11" s="47">
        <v>7</v>
      </c>
      <c r="J11" s="47"/>
      <c r="K11" s="47"/>
      <c r="L11" s="51"/>
      <c r="M11" s="60"/>
      <c r="N11" s="60">
        <f t="shared" si="0"/>
        <v>33</v>
      </c>
      <c r="O11" s="60">
        <f t="shared" si="1"/>
        <v>6</v>
      </c>
    </row>
    <row r="12" spans="1:15" ht="12">
      <c r="A12" s="136"/>
      <c r="B12" s="169" t="s">
        <v>92</v>
      </c>
      <c r="C12" s="47">
        <v>4</v>
      </c>
      <c r="D12" s="47"/>
      <c r="E12" s="47"/>
      <c r="F12" s="47">
        <v>7</v>
      </c>
      <c r="G12" s="47">
        <v>5</v>
      </c>
      <c r="H12" s="47">
        <v>6</v>
      </c>
      <c r="I12" s="47">
        <v>5</v>
      </c>
      <c r="J12" s="118">
        <v>1</v>
      </c>
      <c r="K12" s="47"/>
      <c r="L12" s="51"/>
      <c r="M12" s="138"/>
      <c r="N12" s="60">
        <f t="shared" si="0"/>
        <v>28</v>
      </c>
      <c r="O12" s="60">
        <f t="shared" si="1"/>
        <v>6</v>
      </c>
    </row>
    <row r="13" spans="1:15" ht="12">
      <c r="A13" s="136"/>
      <c r="B13" s="169" t="s">
        <v>50</v>
      </c>
      <c r="C13" s="47"/>
      <c r="D13" s="47"/>
      <c r="E13" s="47">
        <v>4</v>
      </c>
      <c r="F13" s="47">
        <v>8</v>
      </c>
      <c r="G13" s="47"/>
      <c r="H13" s="47">
        <v>12</v>
      </c>
      <c r="I13" s="47">
        <v>4</v>
      </c>
      <c r="J13" s="47"/>
      <c r="K13" s="47"/>
      <c r="L13" s="51">
        <v>3</v>
      </c>
      <c r="M13" s="60"/>
      <c r="N13" s="60">
        <f t="shared" si="0"/>
        <v>31</v>
      </c>
      <c r="O13" s="60">
        <f t="shared" si="1"/>
        <v>5</v>
      </c>
    </row>
    <row r="14" spans="1:15" ht="12">
      <c r="A14" s="136"/>
      <c r="B14" s="169" t="s">
        <v>7</v>
      </c>
      <c r="C14" s="47"/>
      <c r="D14" s="47"/>
      <c r="E14" s="47"/>
      <c r="F14" s="47"/>
      <c r="G14" s="47"/>
      <c r="H14" s="47">
        <v>7</v>
      </c>
      <c r="I14" s="47"/>
      <c r="J14" s="47">
        <v>6</v>
      </c>
      <c r="K14" s="47">
        <v>4</v>
      </c>
      <c r="L14" s="51"/>
      <c r="M14" s="60"/>
      <c r="N14" s="60">
        <f t="shared" si="0"/>
        <v>17</v>
      </c>
      <c r="O14" s="60">
        <f t="shared" si="1"/>
        <v>3</v>
      </c>
    </row>
    <row r="15" spans="1:15" ht="12">
      <c r="A15" s="136"/>
      <c r="B15" s="169" t="s">
        <v>83</v>
      </c>
      <c r="C15" s="47"/>
      <c r="D15" s="47"/>
      <c r="E15" s="47"/>
      <c r="F15" s="47">
        <v>4</v>
      </c>
      <c r="G15" s="47"/>
      <c r="H15" s="47">
        <v>10</v>
      </c>
      <c r="I15" s="47"/>
      <c r="J15" s="47"/>
      <c r="K15" s="47"/>
      <c r="L15" s="51"/>
      <c r="M15" s="60"/>
      <c r="N15" s="60">
        <f t="shared" si="0"/>
        <v>14</v>
      </c>
      <c r="O15" s="60">
        <f t="shared" si="1"/>
        <v>2</v>
      </c>
    </row>
    <row r="16" spans="1:15" ht="12">
      <c r="A16" s="136"/>
      <c r="B16" s="169" t="s">
        <v>6</v>
      </c>
      <c r="C16" s="47"/>
      <c r="D16" s="47"/>
      <c r="E16" s="47"/>
      <c r="F16" s="47"/>
      <c r="G16" s="47"/>
      <c r="H16" s="47">
        <v>2</v>
      </c>
      <c r="I16" s="47"/>
      <c r="J16" s="47"/>
      <c r="K16" s="47"/>
      <c r="L16" s="51"/>
      <c r="M16" s="60"/>
      <c r="N16" s="60">
        <f t="shared" si="0"/>
        <v>2</v>
      </c>
      <c r="O16" s="60">
        <f t="shared" si="1"/>
        <v>1</v>
      </c>
    </row>
    <row r="17" spans="1:15" ht="12">
      <c r="A17" s="136"/>
      <c r="B17" s="169" t="s">
        <v>8</v>
      </c>
      <c r="C17" s="47"/>
      <c r="D17" s="47"/>
      <c r="E17" s="47"/>
      <c r="F17" s="47"/>
      <c r="G17" s="47"/>
      <c r="H17" s="47">
        <v>11</v>
      </c>
      <c r="I17" s="47"/>
      <c r="J17" s="47"/>
      <c r="K17" s="47"/>
      <c r="L17" s="51"/>
      <c r="M17" s="60"/>
      <c r="N17" s="60">
        <f t="shared" si="0"/>
        <v>11</v>
      </c>
      <c r="O17" s="60">
        <f t="shared" si="1"/>
        <v>1</v>
      </c>
    </row>
    <row r="18" spans="1:15" ht="12">
      <c r="A18" s="136"/>
      <c r="B18" s="49"/>
      <c r="C18" s="47"/>
      <c r="D18" s="47"/>
      <c r="E18" s="47"/>
      <c r="F18" s="47"/>
      <c r="G18" s="47"/>
      <c r="H18" s="47"/>
      <c r="I18" s="47"/>
      <c r="J18" s="47"/>
      <c r="K18" s="47"/>
      <c r="L18" s="51"/>
      <c r="M18" s="60"/>
      <c r="N18" s="60"/>
      <c r="O18" s="60"/>
    </row>
    <row r="19" spans="1:15" ht="12">
      <c r="A19" s="136"/>
      <c r="B19" s="49"/>
      <c r="C19" s="47"/>
      <c r="D19" s="47"/>
      <c r="E19" s="47"/>
      <c r="F19" s="47"/>
      <c r="G19" s="47"/>
      <c r="H19" s="47"/>
      <c r="I19" s="47"/>
      <c r="J19" s="47"/>
      <c r="K19" s="47"/>
      <c r="L19" s="51"/>
      <c r="M19" s="60"/>
      <c r="N19" s="60"/>
      <c r="O19" s="60"/>
    </row>
    <row r="20" spans="1:15" ht="12.75" thickBot="1">
      <c r="A20" s="97"/>
      <c r="B20" s="98"/>
      <c r="C20" s="15"/>
      <c r="D20" s="15"/>
      <c r="E20" s="15"/>
      <c r="F20" s="15"/>
      <c r="G20" s="15"/>
      <c r="H20" s="15"/>
      <c r="I20" s="15"/>
      <c r="J20" s="15"/>
      <c r="K20" s="15"/>
      <c r="L20" s="73"/>
      <c r="M20" s="16"/>
      <c r="N20" s="99"/>
      <c r="O20" s="99"/>
    </row>
    <row r="22" spans="1:2" ht="12">
      <c r="A22" s="148" t="s">
        <v>108</v>
      </c>
      <c r="B22" s="147" t="s">
        <v>102</v>
      </c>
    </row>
    <row r="23" spans="1:2" ht="12">
      <c r="A23" s="50"/>
      <c r="B23" s="49" t="s">
        <v>47</v>
      </c>
    </row>
    <row r="24" spans="1:2" ht="12">
      <c r="A24" s="166"/>
      <c r="B24" s="13" t="s">
        <v>96</v>
      </c>
    </row>
  </sheetData>
  <sheetProtection/>
  <printOptions/>
  <pageMargins left="0.25" right="0.25" top="1" bottom="0" header="0.5" footer="0.5"/>
  <pageSetup fitToHeight="1" fitToWidth="1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="150" zoomScaleNormal="150" workbookViewId="0" topLeftCell="A1">
      <selection activeCell="A1" sqref="A1"/>
    </sheetView>
  </sheetViews>
  <sheetFormatPr defaultColWidth="8.8515625" defaultRowHeight="12.75"/>
  <cols>
    <col min="1" max="1" width="3.8515625" style="3" customWidth="1"/>
    <col min="2" max="2" width="21.28125" style="0" customWidth="1"/>
    <col min="3" max="3" width="4.28125" style="0" customWidth="1"/>
    <col min="4" max="4" width="5.140625" style="0" customWidth="1"/>
    <col min="5" max="5" width="4.421875" style="0" customWidth="1"/>
    <col min="6" max="6" width="5.140625" style="64" customWidth="1"/>
    <col min="7" max="9" width="5.00390625" style="0" customWidth="1"/>
    <col min="10" max="10" width="4.421875" style="0" customWidth="1"/>
    <col min="11" max="11" width="5.28125" style="0" customWidth="1"/>
    <col min="12" max="12" width="5.7109375" style="0" customWidth="1"/>
    <col min="13" max="13" width="6.00390625" style="3" customWidth="1"/>
    <col min="14" max="14" width="6.421875" style="3" customWidth="1"/>
    <col min="15" max="15" width="6.421875" style="0" customWidth="1"/>
    <col min="16" max="16" width="5.8515625" style="0" customWidth="1"/>
  </cols>
  <sheetData>
    <row r="1" ht="27.75">
      <c r="A1" s="23" t="s">
        <v>35</v>
      </c>
    </row>
    <row r="2" ht="21">
      <c r="A2" s="8" t="s">
        <v>30</v>
      </c>
    </row>
    <row r="3" ht="12">
      <c r="A3" s="48"/>
    </row>
    <row r="4" ht="12.75" thickBot="1">
      <c r="F4"/>
    </row>
    <row r="5" spans="1:15" s="26" customFormat="1" ht="15.75" thickBot="1">
      <c r="A5" s="82" t="s">
        <v>61</v>
      </c>
      <c r="B5" s="115" t="s">
        <v>93</v>
      </c>
      <c r="C5" s="102" t="s">
        <v>17</v>
      </c>
      <c r="D5" s="102" t="s">
        <v>18</v>
      </c>
      <c r="E5" s="102" t="s">
        <v>19</v>
      </c>
      <c r="F5" s="103" t="s">
        <v>87</v>
      </c>
      <c r="G5" s="104" t="s">
        <v>20</v>
      </c>
      <c r="H5" s="102" t="s">
        <v>21</v>
      </c>
      <c r="I5" s="102" t="s">
        <v>22</v>
      </c>
      <c r="J5" s="102" t="s">
        <v>24</v>
      </c>
      <c r="K5" s="102" t="s">
        <v>25</v>
      </c>
      <c r="L5" s="106" t="s">
        <v>88</v>
      </c>
      <c r="M5" s="128" t="s">
        <v>42</v>
      </c>
      <c r="N5" s="54" t="s">
        <v>26</v>
      </c>
      <c r="O5" s="54" t="s">
        <v>55</v>
      </c>
    </row>
    <row r="6" spans="1:15" ht="12">
      <c r="A6" s="160">
        <v>1</v>
      </c>
      <c r="B6" s="171" t="s">
        <v>119</v>
      </c>
      <c r="C6" s="222">
        <v>2</v>
      </c>
      <c r="D6" s="222">
        <v>2</v>
      </c>
      <c r="E6" s="222"/>
      <c r="F6" s="222">
        <v>2</v>
      </c>
      <c r="G6" s="222">
        <v>2</v>
      </c>
      <c r="H6" s="222">
        <v>2</v>
      </c>
      <c r="I6" s="222">
        <v>2</v>
      </c>
      <c r="J6" s="100">
        <v>1</v>
      </c>
      <c r="K6" s="100">
        <v>1</v>
      </c>
      <c r="L6" s="223">
        <v>1</v>
      </c>
      <c r="M6" s="167">
        <f>N6-C6-D6-F6</f>
        <v>9</v>
      </c>
      <c r="N6" s="119">
        <f>SUM(C6:L6)</f>
        <v>15</v>
      </c>
      <c r="O6" s="119">
        <f>COUNTA(C6:L6)</f>
        <v>9</v>
      </c>
    </row>
    <row r="7" spans="1:15" ht="12">
      <c r="A7" s="161">
        <v>2</v>
      </c>
      <c r="B7" s="178" t="s">
        <v>101</v>
      </c>
      <c r="C7" s="154">
        <v>1</v>
      </c>
      <c r="D7" s="154">
        <v>1</v>
      </c>
      <c r="E7" s="154">
        <v>1</v>
      </c>
      <c r="F7" s="47">
        <v>3</v>
      </c>
      <c r="G7" s="154">
        <v>1</v>
      </c>
      <c r="H7" s="47">
        <v>3</v>
      </c>
      <c r="I7" s="47">
        <v>4</v>
      </c>
      <c r="J7" s="47"/>
      <c r="K7" s="47"/>
      <c r="L7" s="47"/>
      <c r="M7" s="168">
        <f>N7-I7</f>
        <v>10</v>
      </c>
      <c r="N7" s="60">
        <f>SUM(C7:L7)</f>
        <v>14</v>
      </c>
      <c r="O7" s="60">
        <f>COUNTA(C7:L7)</f>
        <v>7</v>
      </c>
    </row>
    <row r="8" spans="1:15" ht="12.75" thickBot="1">
      <c r="A8" s="224">
        <v>3</v>
      </c>
      <c r="B8" s="225" t="s">
        <v>52</v>
      </c>
      <c r="C8" s="62"/>
      <c r="D8" s="62"/>
      <c r="E8" s="62">
        <v>2</v>
      </c>
      <c r="F8" s="62">
        <v>4</v>
      </c>
      <c r="G8" s="62">
        <v>3</v>
      </c>
      <c r="H8" s="62">
        <v>4</v>
      </c>
      <c r="I8" s="226">
        <v>1</v>
      </c>
      <c r="J8" s="62">
        <v>2</v>
      </c>
      <c r="K8" s="62"/>
      <c r="L8" s="63">
        <v>3</v>
      </c>
      <c r="M8" s="199">
        <f>N8-H8</f>
        <v>15</v>
      </c>
      <c r="N8" s="61">
        <f>SUM(C8:L8)</f>
        <v>19</v>
      </c>
      <c r="O8" s="61">
        <f>COUNTA(C8:L8)</f>
        <v>7</v>
      </c>
    </row>
    <row r="9" spans="1:15" ht="12">
      <c r="A9" s="56"/>
      <c r="B9" s="169" t="s">
        <v>84</v>
      </c>
      <c r="C9" s="47"/>
      <c r="D9" s="47"/>
      <c r="E9" s="47"/>
      <c r="F9" s="154">
        <v>1</v>
      </c>
      <c r="G9" s="47"/>
      <c r="H9" s="154">
        <v>1</v>
      </c>
      <c r="I9" s="47">
        <v>3</v>
      </c>
      <c r="J9" s="47"/>
      <c r="K9" s="47">
        <v>2</v>
      </c>
      <c r="L9" s="51">
        <v>2</v>
      </c>
      <c r="M9" s="60"/>
      <c r="N9" s="60">
        <f>SUM(C9:L9)</f>
        <v>9</v>
      </c>
      <c r="O9" s="60">
        <f>COUNTA(C9:L9)</f>
        <v>5</v>
      </c>
    </row>
    <row r="10" spans="1:15" s="20" customFormat="1" ht="12">
      <c r="A10" s="58"/>
      <c r="B10" s="169" t="s">
        <v>51</v>
      </c>
      <c r="C10" s="47"/>
      <c r="D10" s="47"/>
      <c r="E10" s="47">
        <v>3</v>
      </c>
      <c r="F10" s="47">
        <v>5</v>
      </c>
      <c r="G10" s="47">
        <v>4</v>
      </c>
      <c r="H10" s="47"/>
      <c r="I10" s="47"/>
      <c r="J10" s="47"/>
      <c r="K10" s="47"/>
      <c r="L10" s="51"/>
      <c r="M10" s="60"/>
      <c r="N10" s="60">
        <f>SUM(C10:L10)</f>
        <v>12</v>
      </c>
      <c r="O10" s="60">
        <f>COUNTA(C10:L10)</f>
        <v>3</v>
      </c>
    </row>
    <row r="11" spans="1:15" s="20" customFormat="1" ht="12">
      <c r="A11" s="58"/>
      <c r="B11" s="49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60"/>
      <c r="N11" s="60"/>
      <c r="O11" s="60"/>
    </row>
    <row r="12" spans="1:15" ht="12.75" thickBot="1">
      <c r="A12" s="24"/>
      <c r="B12" s="39"/>
      <c r="C12" s="59"/>
      <c r="D12" s="59"/>
      <c r="E12" s="59"/>
      <c r="F12" s="59"/>
      <c r="G12" s="59"/>
      <c r="H12" s="59"/>
      <c r="I12" s="59"/>
      <c r="J12" s="59"/>
      <c r="K12" s="59"/>
      <c r="L12" s="31"/>
      <c r="M12" s="68"/>
      <c r="N12" s="68"/>
      <c r="O12" s="67"/>
    </row>
    <row r="14" spans="1:2" ht="12">
      <c r="A14" s="148" t="s">
        <v>108</v>
      </c>
      <c r="B14" s="147" t="s">
        <v>102</v>
      </c>
    </row>
    <row r="15" spans="1:2" ht="12">
      <c r="A15" s="50"/>
      <c r="B15" s="49" t="s">
        <v>54</v>
      </c>
    </row>
    <row r="16" spans="1:2" ht="12">
      <c r="A16" s="17"/>
      <c r="B16" s="13" t="s">
        <v>96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28125" defaultRowHeight="12.75"/>
  <cols>
    <col min="1" max="1" width="4.7109375" style="0" customWidth="1"/>
    <col min="2" max="2" width="18.8515625" style="0" bestFit="1" customWidth="1"/>
    <col min="3" max="3" width="4.28125" style="3" bestFit="1" customWidth="1"/>
    <col min="4" max="4" width="4.8515625" style="0" bestFit="1" customWidth="1"/>
    <col min="5" max="5" width="4.421875" style="0" bestFit="1" customWidth="1"/>
    <col min="6" max="6" width="4.8515625" style="64" customWidth="1"/>
    <col min="7" max="7" width="4.8515625" style="3" bestFit="1" customWidth="1"/>
    <col min="8" max="8" width="4.7109375" style="0" bestFit="1" customWidth="1"/>
    <col min="9" max="9" width="4.8515625" style="0" bestFit="1" customWidth="1"/>
    <col min="10" max="10" width="4.7109375" style="0" bestFit="1" customWidth="1"/>
    <col min="11" max="11" width="6.28125" style="0" bestFit="1" customWidth="1"/>
    <col min="12" max="12" width="5.140625" style="0" bestFit="1" customWidth="1"/>
    <col min="13" max="13" width="5.421875" style="3" customWidth="1"/>
    <col min="14" max="14" width="6.00390625" style="3" bestFit="1" customWidth="1"/>
    <col min="15" max="15" width="6.421875" style="3" bestFit="1" customWidth="1"/>
    <col min="16" max="16" width="6.421875" style="3" customWidth="1"/>
    <col min="17" max="17" width="3.421875" style="3" customWidth="1"/>
    <col min="18" max="18" width="2.421875" style="0" customWidth="1"/>
  </cols>
  <sheetData>
    <row r="1" ht="27.75">
      <c r="A1" s="23" t="s">
        <v>35</v>
      </c>
    </row>
    <row r="2" ht="21">
      <c r="A2" s="8" t="s">
        <v>27</v>
      </c>
    </row>
    <row r="3" ht="12">
      <c r="A3" s="48"/>
    </row>
    <row r="4" spans="3:13" ht="12.75" thickBot="1">
      <c r="C4"/>
      <c r="F4"/>
      <c r="G4"/>
      <c r="M4"/>
    </row>
    <row r="5" spans="1:17" s="26" customFormat="1" ht="13.5" thickBot="1">
      <c r="A5" s="130" t="s">
        <v>61</v>
      </c>
      <c r="B5" s="131" t="s">
        <v>93</v>
      </c>
      <c r="C5" s="102" t="s">
        <v>17</v>
      </c>
      <c r="D5" s="102" t="s">
        <v>18</v>
      </c>
      <c r="E5" s="102" t="s">
        <v>19</v>
      </c>
      <c r="F5" s="103" t="s">
        <v>77</v>
      </c>
      <c r="G5" s="104" t="s">
        <v>20</v>
      </c>
      <c r="H5" s="102" t="s">
        <v>21</v>
      </c>
      <c r="I5" s="102" t="s">
        <v>22</v>
      </c>
      <c r="J5" s="102" t="s">
        <v>23</v>
      </c>
      <c r="K5" s="102" t="s">
        <v>24</v>
      </c>
      <c r="L5" s="105" t="s">
        <v>25</v>
      </c>
      <c r="M5" s="106" t="s">
        <v>78</v>
      </c>
      <c r="N5" s="128" t="s">
        <v>124</v>
      </c>
      <c r="O5" s="52" t="s">
        <v>26</v>
      </c>
      <c r="P5" s="110" t="s">
        <v>55</v>
      </c>
      <c r="Q5" s="44"/>
    </row>
    <row r="6" spans="1:17" ht="12.75">
      <c r="A6" s="159">
        <v>1</v>
      </c>
      <c r="B6" s="184" t="s">
        <v>62</v>
      </c>
      <c r="C6" s="123">
        <v>1</v>
      </c>
      <c r="D6" s="123">
        <v>1</v>
      </c>
      <c r="E6" s="55">
        <v>4</v>
      </c>
      <c r="F6" s="55">
        <v>6</v>
      </c>
      <c r="G6" s="123">
        <v>1</v>
      </c>
      <c r="H6" s="55">
        <v>3</v>
      </c>
      <c r="I6" s="55">
        <v>2</v>
      </c>
      <c r="J6" s="55">
        <v>4</v>
      </c>
      <c r="K6" s="55">
        <v>2</v>
      </c>
      <c r="L6" s="55">
        <v>2</v>
      </c>
      <c r="M6" s="83">
        <v>3</v>
      </c>
      <c r="N6" s="167">
        <f>O6-F6-E6-J6</f>
        <v>15</v>
      </c>
      <c r="O6" s="93">
        <f>SUM(C6:M6)</f>
        <v>29</v>
      </c>
      <c r="P6" s="93">
        <f>COUNTA(C6:M6)</f>
        <v>11</v>
      </c>
      <c r="Q6" s="113"/>
    </row>
    <row r="7" spans="1:16" ht="12">
      <c r="A7" s="157">
        <v>2</v>
      </c>
      <c r="B7" s="158" t="s">
        <v>48</v>
      </c>
      <c r="C7" s="47"/>
      <c r="D7" s="47"/>
      <c r="E7" s="118">
        <v>1</v>
      </c>
      <c r="F7" s="47">
        <v>3</v>
      </c>
      <c r="G7" s="47"/>
      <c r="H7" s="47">
        <v>2</v>
      </c>
      <c r="I7" s="47">
        <v>3</v>
      </c>
      <c r="J7" s="47">
        <v>3</v>
      </c>
      <c r="K7" s="47">
        <v>3</v>
      </c>
      <c r="L7" s="47">
        <v>4</v>
      </c>
      <c r="M7" s="118">
        <v>1</v>
      </c>
      <c r="N7" s="168">
        <f>O7</f>
        <v>20</v>
      </c>
      <c r="O7" s="85">
        <f>SUM(C7:M7)</f>
        <v>20</v>
      </c>
      <c r="P7" s="85">
        <f>COUNTA(C7:M7)</f>
        <v>8</v>
      </c>
    </row>
    <row r="8" spans="1:19" ht="12">
      <c r="A8" s="185">
        <v>3</v>
      </c>
      <c r="B8" s="186" t="s">
        <v>126</v>
      </c>
      <c r="C8" s="187"/>
      <c r="D8" s="187">
        <v>5</v>
      </c>
      <c r="E8" s="187">
        <v>5</v>
      </c>
      <c r="F8" s="187">
        <v>2</v>
      </c>
      <c r="G8" s="187">
        <v>2</v>
      </c>
      <c r="H8" s="187">
        <v>4</v>
      </c>
      <c r="I8" s="187">
        <v>5</v>
      </c>
      <c r="J8" s="187">
        <v>5</v>
      </c>
      <c r="K8" s="188">
        <v>1</v>
      </c>
      <c r="L8" s="188">
        <v>1</v>
      </c>
      <c r="M8" s="187">
        <v>2</v>
      </c>
      <c r="N8" s="189">
        <f>O8-C8-D8-E8</f>
        <v>22</v>
      </c>
      <c r="O8" s="190">
        <f>SUM(C8:M8)</f>
        <v>32</v>
      </c>
      <c r="P8" s="190">
        <f>COUNTA(C8:M8)</f>
        <v>10</v>
      </c>
      <c r="Q8" s="126"/>
      <c r="S8" s="127"/>
    </row>
    <row r="9" spans="1:16" ht="12.75" thickBot="1">
      <c r="A9" s="207">
        <v>4</v>
      </c>
      <c r="B9" s="242" t="s">
        <v>125</v>
      </c>
      <c r="C9" s="243">
        <v>4</v>
      </c>
      <c r="D9" s="243">
        <v>4</v>
      </c>
      <c r="E9" s="208">
        <v>3</v>
      </c>
      <c r="F9" s="208">
        <v>4</v>
      </c>
      <c r="G9" s="208">
        <v>3</v>
      </c>
      <c r="H9" s="208">
        <v>5</v>
      </c>
      <c r="I9" s="209">
        <v>1</v>
      </c>
      <c r="J9" s="209">
        <v>1</v>
      </c>
      <c r="K9" s="208">
        <v>4</v>
      </c>
      <c r="L9" s="208">
        <v>3</v>
      </c>
      <c r="M9" s="210"/>
      <c r="N9" s="211">
        <f>O9-M9-H9-C9</f>
        <v>23</v>
      </c>
      <c r="O9" s="212">
        <f>SUM(C9:M9)</f>
        <v>32</v>
      </c>
      <c r="P9" s="212">
        <f>COUNTA(C9:M9)</f>
        <v>10</v>
      </c>
    </row>
    <row r="10" spans="1:16" ht="12">
      <c r="A10" s="136"/>
      <c r="B10" s="169" t="s">
        <v>114</v>
      </c>
      <c r="C10" s="47">
        <v>3</v>
      </c>
      <c r="D10" s="47">
        <v>3</v>
      </c>
      <c r="E10" s="47">
        <v>2</v>
      </c>
      <c r="F10" s="47">
        <v>5</v>
      </c>
      <c r="G10" s="47"/>
      <c r="H10" s="47"/>
      <c r="I10" s="47">
        <v>4</v>
      </c>
      <c r="J10" s="47">
        <v>2</v>
      </c>
      <c r="K10" s="47"/>
      <c r="L10" s="47"/>
      <c r="M10" s="51"/>
      <c r="N10" s="139"/>
      <c r="O10" s="85">
        <f>SUM(C10:M10)</f>
        <v>19</v>
      </c>
      <c r="P10" s="85">
        <f>COUNTA(C10:M10)</f>
        <v>6</v>
      </c>
    </row>
    <row r="11" spans="1:16" ht="12">
      <c r="A11" s="136"/>
      <c r="B11" s="173" t="s">
        <v>9</v>
      </c>
      <c r="C11" s="47"/>
      <c r="D11" s="47"/>
      <c r="E11" s="47"/>
      <c r="F11" s="47"/>
      <c r="G11" s="47"/>
      <c r="H11" s="118">
        <v>1</v>
      </c>
      <c r="I11" s="47">
        <v>6</v>
      </c>
      <c r="J11" s="47"/>
      <c r="K11" s="47"/>
      <c r="L11" s="47"/>
      <c r="M11" s="51"/>
      <c r="N11" s="60"/>
      <c r="O11" s="85">
        <f>SUM(C11:M11)</f>
        <v>7</v>
      </c>
      <c r="P11" s="85">
        <f>COUNTA(C11:M11)</f>
        <v>2</v>
      </c>
    </row>
    <row r="12" spans="1:17" s="20" customFormat="1" ht="12">
      <c r="A12" s="136"/>
      <c r="B12" s="172" t="s">
        <v>135</v>
      </c>
      <c r="C12" s="47"/>
      <c r="D12" s="47"/>
      <c r="E12" s="47"/>
      <c r="F12" s="118">
        <v>1</v>
      </c>
      <c r="G12" s="47"/>
      <c r="H12" s="47"/>
      <c r="I12" s="47"/>
      <c r="J12" s="47"/>
      <c r="K12" s="47"/>
      <c r="L12" s="47"/>
      <c r="M12" s="51"/>
      <c r="N12" s="60"/>
      <c r="O12" s="85">
        <f>SUM(C12:M12)</f>
        <v>1</v>
      </c>
      <c r="P12" s="85">
        <f>COUNTA(C12:M12)</f>
        <v>1</v>
      </c>
      <c r="Q12" s="3"/>
    </row>
    <row r="13" spans="1:17" s="20" customFormat="1" ht="12">
      <c r="A13" s="136"/>
      <c r="B13" s="173" t="s">
        <v>109</v>
      </c>
      <c r="C13" s="47"/>
      <c r="D13" s="47">
        <v>2</v>
      </c>
      <c r="E13" s="47"/>
      <c r="F13" s="47"/>
      <c r="G13" s="47"/>
      <c r="H13" s="47"/>
      <c r="I13" s="47"/>
      <c r="J13" s="47"/>
      <c r="K13" s="47"/>
      <c r="L13" s="47"/>
      <c r="M13" s="51"/>
      <c r="N13" s="139"/>
      <c r="O13" s="85">
        <f>SUM(C13:M13)</f>
        <v>2</v>
      </c>
      <c r="P13" s="85">
        <f>COUNTA(C13:M13)</f>
        <v>1</v>
      </c>
      <c r="Q13" s="3"/>
    </row>
    <row r="14" spans="1:17" s="20" customFormat="1" ht="12">
      <c r="A14" s="86"/>
      <c r="B14" s="173" t="s">
        <v>110</v>
      </c>
      <c r="C14" s="84">
        <v>2</v>
      </c>
      <c r="D14" s="84"/>
      <c r="E14" s="47"/>
      <c r="F14" s="47"/>
      <c r="G14" s="47"/>
      <c r="H14" s="47"/>
      <c r="I14" s="47"/>
      <c r="J14" s="47"/>
      <c r="K14" s="47"/>
      <c r="L14" s="47"/>
      <c r="M14" s="51"/>
      <c r="N14" s="85"/>
      <c r="O14" s="85">
        <f>SUM(C14:M14)</f>
        <v>2</v>
      </c>
      <c r="P14" s="85">
        <f>COUNTA(C14:M14)</f>
        <v>1</v>
      </c>
      <c r="Q14" s="3"/>
    </row>
    <row r="15" spans="1:17" s="20" customFormat="1" ht="12">
      <c r="A15" s="86"/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51"/>
      <c r="N15" s="60"/>
      <c r="O15" s="85"/>
      <c r="P15" s="85"/>
      <c r="Q15" s="3"/>
    </row>
    <row r="16" spans="1:16" ht="12.75" thickBot="1">
      <c r="A16" s="57"/>
      <c r="B16" s="39"/>
      <c r="C16" s="29"/>
      <c r="D16" s="39"/>
      <c r="E16" s="39"/>
      <c r="F16" s="39"/>
      <c r="G16" s="29"/>
      <c r="H16" s="39"/>
      <c r="I16" s="29"/>
      <c r="J16" s="39"/>
      <c r="K16" s="39"/>
      <c r="L16" s="39"/>
      <c r="M16" s="31"/>
      <c r="N16" s="67"/>
      <c r="O16" s="67"/>
      <c r="P16" s="67"/>
    </row>
    <row r="17" spans="1:11" ht="15">
      <c r="A17" s="19"/>
      <c r="B17" s="14"/>
      <c r="I17" s="10"/>
      <c r="J17" s="9"/>
      <c r="K17" s="9"/>
    </row>
    <row r="18" spans="1:11" ht="15">
      <c r="A18" s="148" t="s">
        <v>108</v>
      </c>
      <c r="B18" s="147" t="s">
        <v>102</v>
      </c>
      <c r="I18" s="10"/>
      <c r="J18" s="9"/>
      <c r="K18" s="9"/>
    </row>
    <row r="19" spans="1:11" ht="15">
      <c r="A19" s="50"/>
      <c r="B19" s="49" t="s">
        <v>46</v>
      </c>
      <c r="I19" s="10"/>
      <c r="J19" s="9"/>
      <c r="K19" s="9"/>
    </row>
    <row r="20" spans="1:11" ht="15">
      <c r="A20" s="166"/>
      <c r="B20" s="13" t="s">
        <v>96</v>
      </c>
      <c r="I20" s="10"/>
      <c r="J20" s="9"/>
      <c r="K20" s="9"/>
    </row>
    <row r="21" spans="9:11" ht="15">
      <c r="I21" s="10"/>
      <c r="J21" s="9"/>
      <c r="K21" s="9"/>
    </row>
    <row r="22" spans="9:11" ht="15">
      <c r="I22" s="10"/>
      <c r="J22" s="9"/>
      <c r="K22" s="9"/>
    </row>
    <row r="23" spans="9:11" ht="15">
      <c r="I23" s="10"/>
      <c r="J23" s="9"/>
      <c r="K23" s="9"/>
    </row>
    <row r="24" spans="9:11" ht="15">
      <c r="I24" s="10"/>
      <c r="J24" s="9"/>
      <c r="K24" s="9"/>
    </row>
    <row r="25" spans="9:11" ht="15">
      <c r="I25" s="10"/>
      <c r="J25" s="9"/>
      <c r="K25" s="9"/>
    </row>
  </sheetData>
  <sheetProtection/>
  <printOptions/>
  <pageMargins left="0.75" right="0.75" top="1" bottom="1" header="0.5" footer="0.5"/>
  <pageSetup fitToHeight="1" fitToWidth="1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1" sqref="B21"/>
    </sheetView>
  </sheetViews>
  <sheetFormatPr defaultColWidth="8.8515625" defaultRowHeight="12.75"/>
  <cols>
    <col min="1" max="1" width="5.28125" style="3" customWidth="1"/>
    <col min="2" max="2" width="20.421875" style="0" bestFit="1" customWidth="1"/>
    <col min="3" max="13" width="5.00390625" style="3" customWidth="1"/>
    <col min="14" max="14" width="6.00390625" style="3" bestFit="1" customWidth="1"/>
    <col min="15" max="15" width="6.421875" style="3" customWidth="1"/>
    <col min="16" max="16" width="6.421875" style="4" bestFit="1" customWidth="1"/>
    <col min="17" max="17" width="5.8515625" style="0" customWidth="1"/>
  </cols>
  <sheetData>
    <row r="1" ht="30">
      <c r="A1" s="23" t="s">
        <v>35</v>
      </c>
    </row>
    <row r="2" ht="23.25">
      <c r="A2" s="8" t="s">
        <v>28</v>
      </c>
    </row>
    <row r="3" ht="12.75">
      <c r="A3" s="48"/>
    </row>
    <row r="4" spans="3:13" ht="13.5" thickBot="1">
      <c r="C4"/>
      <c r="D4"/>
      <c r="E4"/>
      <c r="F4"/>
      <c r="G4"/>
      <c r="H4"/>
      <c r="I4"/>
      <c r="J4"/>
      <c r="K4"/>
      <c r="L4"/>
      <c r="M4"/>
    </row>
    <row r="5" spans="1:16" s="26" customFormat="1" ht="13.5" thickBot="1">
      <c r="A5" s="42" t="s">
        <v>61</v>
      </c>
      <c r="B5" s="32" t="s">
        <v>93</v>
      </c>
      <c r="C5" s="102" t="s">
        <v>17</v>
      </c>
      <c r="D5" s="102" t="s">
        <v>18</v>
      </c>
      <c r="E5" s="102" t="s">
        <v>19</v>
      </c>
      <c r="F5" s="106" t="s">
        <v>77</v>
      </c>
      <c r="G5" s="104" t="s">
        <v>20</v>
      </c>
      <c r="H5" s="102" t="s">
        <v>21</v>
      </c>
      <c r="I5" s="102" t="s">
        <v>22</v>
      </c>
      <c r="J5" s="102" t="s">
        <v>23</v>
      </c>
      <c r="K5" s="102" t="s">
        <v>24</v>
      </c>
      <c r="L5" s="102" t="s">
        <v>25</v>
      </c>
      <c r="M5" s="132" t="s">
        <v>78</v>
      </c>
      <c r="N5" s="155" t="s">
        <v>124</v>
      </c>
      <c r="O5" s="53" t="s">
        <v>26</v>
      </c>
      <c r="P5" s="54" t="s">
        <v>55</v>
      </c>
    </row>
    <row r="6" spans="1:17" ht="14.25">
      <c r="A6" s="156">
        <v>1</v>
      </c>
      <c r="B6" s="214" t="s">
        <v>99</v>
      </c>
      <c r="C6" s="75"/>
      <c r="D6" s="75">
        <v>2</v>
      </c>
      <c r="E6" s="75">
        <v>8</v>
      </c>
      <c r="F6" s="75">
        <v>11</v>
      </c>
      <c r="G6" s="55">
        <v>6</v>
      </c>
      <c r="H6" s="183">
        <v>2</v>
      </c>
      <c r="I6" s="55">
        <v>5</v>
      </c>
      <c r="J6" s="123">
        <v>1</v>
      </c>
      <c r="K6" s="75">
        <v>4</v>
      </c>
      <c r="L6" s="75">
        <v>5</v>
      </c>
      <c r="M6" s="83">
        <v>2</v>
      </c>
      <c r="N6" s="241">
        <f>O6-F6-E6</f>
        <v>27</v>
      </c>
      <c r="O6" s="119">
        <f aca="true" t="shared" si="0" ref="O6:O24">SUM(C6:M6)</f>
        <v>46</v>
      </c>
      <c r="P6" s="77">
        <f aca="true" t="shared" si="1" ref="P6:P24">COUNTA(C6:M6)</f>
        <v>10</v>
      </c>
      <c r="Q6" s="27"/>
    </row>
    <row r="7" spans="1:17" ht="14.25">
      <c r="A7" s="157">
        <v>2</v>
      </c>
      <c r="B7" s="158" t="s">
        <v>66</v>
      </c>
      <c r="C7" s="94">
        <v>12</v>
      </c>
      <c r="D7" s="94">
        <v>15</v>
      </c>
      <c r="E7" s="94"/>
      <c r="F7" s="118">
        <v>1</v>
      </c>
      <c r="G7" s="144">
        <v>5</v>
      </c>
      <c r="H7" s="94">
        <v>7</v>
      </c>
      <c r="I7" s="94">
        <v>2</v>
      </c>
      <c r="J7" s="94">
        <v>6</v>
      </c>
      <c r="K7" s="94">
        <v>7</v>
      </c>
      <c r="L7" s="118">
        <v>1</v>
      </c>
      <c r="M7" s="95">
        <v>3</v>
      </c>
      <c r="N7" s="179">
        <f>O7-D7-C7</f>
        <v>32</v>
      </c>
      <c r="O7" s="60">
        <f t="shared" si="0"/>
        <v>59</v>
      </c>
      <c r="P7" s="66">
        <f t="shared" si="1"/>
        <v>10</v>
      </c>
      <c r="Q7" s="27"/>
    </row>
    <row r="8" spans="1:17" ht="14.25">
      <c r="A8" s="251">
        <v>3</v>
      </c>
      <c r="B8" s="228" t="s">
        <v>128</v>
      </c>
      <c r="C8" s="94"/>
      <c r="D8" s="94">
        <v>5</v>
      </c>
      <c r="E8" s="175">
        <v>7</v>
      </c>
      <c r="F8" s="94">
        <v>6</v>
      </c>
      <c r="G8" s="144">
        <v>7</v>
      </c>
      <c r="H8" s="118">
        <v>1</v>
      </c>
      <c r="I8" s="94">
        <v>4</v>
      </c>
      <c r="J8" s="94">
        <v>4</v>
      </c>
      <c r="K8" s="94"/>
      <c r="L8" s="94">
        <v>9</v>
      </c>
      <c r="M8" s="95">
        <v>6</v>
      </c>
      <c r="N8" s="253">
        <f>O8-L8</f>
        <v>40</v>
      </c>
      <c r="O8" s="96">
        <f t="shared" si="0"/>
        <v>49</v>
      </c>
      <c r="P8" s="66">
        <f t="shared" si="1"/>
        <v>9</v>
      </c>
      <c r="Q8" s="38"/>
    </row>
    <row r="9" spans="1:17" ht="14.25">
      <c r="A9" s="252"/>
      <c r="B9" s="186" t="s">
        <v>67</v>
      </c>
      <c r="C9" s="231">
        <v>9</v>
      </c>
      <c r="D9" s="231">
        <v>9</v>
      </c>
      <c r="E9" s="231"/>
      <c r="F9" s="231">
        <v>5</v>
      </c>
      <c r="G9" s="232">
        <v>2</v>
      </c>
      <c r="H9" s="231"/>
      <c r="I9" s="231"/>
      <c r="J9" s="231">
        <v>7</v>
      </c>
      <c r="K9" s="188">
        <v>1</v>
      </c>
      <c r="L9" s="231">
        <v>6</v>
      </c>
      <c r="M9" s="233">
        <v>1</v>
      </c>
      <c r="N9" s="254"/>
      <c r="O9" s="205">
        <f t="shared" si="0"/>
        <v>40</v>
      </c>
      <c r="P9" s="234">
        <f t="shared" si="1"/>
        <v>8</v>
      </c>
      <c r="Q9" s="27"/>
    </row>
    <row r="10" spans="1:17" ht="14.25">
      <c r="A10" s="136">
        <v>5</v>
      </c>
      <c r="B10" s="49" t="s">
        <v>58</v>
      </c>
      <c r="C10" s="47">
        <v>4</v>
      </c>
      <c r="D10" s="47">
        <v>6</v>
      </c>
      <c r="E10" s="124">
        <v>2</v>
      </c>
      <c r="F10" s="47">
        <v>7</v>
      </c>
      <c r="G10" s="150">
        <v>1</v>
      </c>
      <c r="H10" s="47">
        <v>9</v>
      </c>
      <c r="I10" s="47">
        <v>9</v>
      </c>
      <c r="J10" s="47">
        <v>8</v>
      </c>
      <c r="K10" s="47">
        <v>12</v>
      </c>
      <c r="L10" s="47"/>
      <c r="M10" s="51">
        <v>5</v>
      </c>
      <c r="N10" s="140">
        <f>O10-K10-I10</f>
        <v>42</v>
      </c>
      <c r="O10" s="60">
        <f t="shared" si="0"/>
        <v>63</v>
      </c>
      <c r="P10" s="66">
        <f t="shared" si="1"/>
        <v>10</v>
      </c>
      <c r="Q10" s="27"/>
    </row>
    <row r="11" spans="1:17" ht="14.25">
      <c r="A11" s="136">
        <v>6</v>
      </c>
      <c r="B11" s="227" t="s">
        <v>76</v>
      </c>
      <c r="C11" s="47">
        <v>10</v>
      </c>
      <c r="D11" s="47">
        <v>13</v>
      </c>
      <c r="E11" s="47"/>
      <c r="F11" s="47">
        <v>15</v>
      </c>
      <c r="G11" s="141">
        <v>3</v>
      </c>
      <c r="H11" s="47"/>
      <c r="I11" s="47"/>
      <c r="J11" s="47">
        <v>10</v>
      </c>
      <c r="K11" s="47">
        <v>3</v>
      </c>
      <c r="L11" s="47">
        <v>2</v>
      </c>
      <c r="M11" s="51">
        <v>7</v>
      </c>
      <c r="N11" s="51">
        <f>O11-F11</f>
        <v>48</v>
      </c>
      <c r="O11" s="60">
        <f t="shared" si="0"/>
        <v>63</v>
      </c>
      <c r="P11" s="66">
        <f t="shared" si="1"/>
        <v>8</v>
      </c>
      <c r="Q11" s="27"/>
    </row>
    <row r="12" spans="1:17" ht="14.25">
      <c r="A12" s="136">
        <v>7</v>
      </c>
      <c r="B12" s="227" t="s">
        <v>11</v>
      </c>
      <c r="C12" s="47">
        <v>7</v>
      </c>
      <c r="D12" s="47">
        <v>4</v>
      </c>
      <c r="E12" s="118">
        <v>1</v>
      </c>
      <c r="F12" s="47">
        <v>4</v>
      </c>
      <c r="G12" s="141">
        <v>10</v>
      </c>
      <c r="H12" s="47">
        <v>11</v>
      </c>
      <c r="I12" s="47">
        <v>6</v>
      </c>
      <c r="J12" s="47"/>
      <c r="K12" s="47">
        <v>11</v>
      </c>
      <c r="L12" s="47"/>
      <c r="M12" s="51"/>
      <c r="N12" s="51">
        <f>O12</f>
        <v>54</v>
      </c>
      <c r="O12" s="60">
        <f t="shared" si="0"/>
        <v>54</v>
      </c>
      <c r="P12" s="66">
        <f t="shared" si="1"/>
        <v>8</v>
      </c>
      <c r="Q12" s="27"/>
    </row>
    <row r="13" spans="1:17" ht="14.25">
      <c r="A13" s="136">
        <v>8</v>
      </c>
      <c r="B13" s="227" t="s">
        <v>31</v>
      </c>
      <c r="C13" s="47">
        <v>6</v>
      </c>
      <c r="D13" s="47">
        <v>10</v>
      </c>
      <c r="E13" s="47">
        <v>6</v>
      </c>
      <c r="F13" s="47">
        <v>8</v>
      </c>
      <c r="G13" s="141">
        <v>12</v>
      </c>
      <c r="H13" s="124">
        <v>5</v>
      </c>
      <c r="I13" s="47">
        <v>11</v>
      </c>
      <c r="J13" s="47">
        <v>3</v>
      </c>
      <c r="K13" s="47"/>
      <c r="L13" s="47"/>
      <c r="M13" s="51"/>
      <c r="N13" s="51">
        <f>O13</f>
        <v>61</v>
      </c>
      <c r="O13" s="60">
        <f t="shared" si="0"/>
        <v>61</v>
      </c>
      <c r="P13" s="66">
        <f t="shared" si="1"/>
        <v>8</v>
      </c>
      <c r="Q13" s="27"/>
    </row>
    <row r="14" spans="1:17" ht="14.25">
      <c r="A14" s="136">
        <v>9</v>
      </c>
      <c r="B14" s="49" t="s">
        <v>100</v>
      </c>
      <c r="C14" s="47">
        <v>3</v>
      </c>
      <c r="D14" s="47">
        <v>16</v>
      </c>
      <c r="E14" s="47">
        <v>10</v>
      </c>
      <c r="F14" s="47">
        <v>2</v>
      </c>
      <c r="G14" s="47"/>
      <c r="H14" s="141">
        <v>8</v>
      </c>
      <c r="I14" s="47">
        <v>10</v>
      </c>
      <c r="J14" s="47">
        <v>11</v>
      </c>
      <c r="K14" s="47">
        <v>9</v>
      </c>
      <c r="L14" s="47"/>
      <c r="M14" s="133">
        <v>9</v>
      </c>
      <c r="N14" s="51">
        <f>O14-D14</f>
        <v>62</v>
      </c>
      <c r="O14" s="60">
        <f t="shared" si="0"/>
        <v>78</v>
      </c>
      <c r="P14" s="66">
        <f t="shared" si="1"/>
        <v>9</v>
      </c>
      <c r="Q14" s="27"/>
    </row>
    <row r="15" spans="1:17" ht="14.25">
      <c r="A15" s="56">
        <v>10</v>
      </c>
      <c r="B15" s="49" t="s">
        <v>116</v>
      </c>
      <c r="C15" s="94">
        <v>8</v>
      </c>
      <c r="D15" s="94">
        <v>12</v>
      </c>
      <c r="E15" s="94">
        <v>4</v>
      </c>
      <c r="F15" s="94">
        <v>16</v>
      </c>
      <c r="G15" s="144">
        <v>9</v>
      </c>
      <c r="H15" s="94">
        <v>10</v>
      </c>
      <c r="I15" s="94">
        <v>8</v>
      </c>
      <c r="J15" s="94">
        <v>9</v>
      </c>
      <c r="K15" s="94">
        <v>10</v>
      </c>
      <c r="L15" s="94">
        <v>7</v>
      </c>
      <c r="M15" s="95"/>
      <c r="N15" s="95">
        <f>O15-F15-D15</f>
        <v>65</v>
      </c>
      <c r="O15" s="60">
        <f t="shared" si="0"/>
        <v>93</v>
      </c>
      <c r="P15" s="66">
        <f t="shared" si="1"/>
        <v>10</v>
      </c>
      <c r="Q15" s="27"/>
    </row>
    <row r="16" spans="1:17" ht="14.25">
      <c r="A16" s="246">
        <v>11</v>
      </c>
      <c r="B16" s="227" t="s">
        <v>65</v>
      </c>
      <c r="C16" s="47"/>
      <c r="D16" s="47">
        <v>11</v>
      </c>
      <c r="E16" s="47">
        <v>5</v>
      </c>
      <c r="F16" s="47">
        <v>10</v>
      </c>
      <c r="G16" s="141">
        <v>11</v>
      </c>
      <c r="H16" s="47"/>
      <c r="I16" s="47">
        <v>13</v>
      </c>
      <c r="J16" s="47">
        <v>13</v>
      </c>
      <c r="K16" s="47">
        <v>8</v>
      </c>
      <c r="L16" s="47">
        <v>4</v>
      </c>
      <c r="M16" s="51">
        <v>4</v>
      </c>
      <c r="N16" s="255">
        <f>O16-J16</f>
        <v>66</v>
      </c>
      <c r="O16" s="96">
        <f t="shared" si="0"/>
        <v>79</v>
      </c>
      <c r="P16" s="85">
        <f t="shared" si="1"/>
        <v>9</v>
      </c>
      <c r="Q16" s="27"/>
    </row>
    <row r="17" spans="1:17" ht="14.25">
      <c r="A17" s="247"/>
      <c r="B17" s="227" t="s">
        <v>64</v>
      </c>
      <c r="C17" s="47">
        <v>11</v>
      </c>
      <c r="D17" s="47">
        <v>14</v>
      </c>
      <c r="E17" s="47">
        <v>9</v>
      </c>
      <c r="F17" s="124">
        <v>13</v>
      </c>
      <c r="G17" s="141"/>
      <c r="H17" s="47">
        <v>3</v>
      </c>
      <c r="I17" s="118">
        <v>1</v>
      </c>
      <c r="J17" s="47"/>
      <c r="K17" s="47">
        <v>5</v>
      </c>
      <c r="L17" s="47">
        <v>10</v>
      </c>
      <c r="M17" s="51"/>
      <c r="N17" s="256"/>
      <c r="O17" s="60">
        <f t="shared" si="0"/>
        <v>66</v>
      </c>
      <c r="P17" s="66">
        <f t="shared" si="1"/>
        <v>8</v>
      </c>
      <c r="Q17" s="27"/>
    </row>
    <row r="18" spans="1:17" ht="15" thickBot="1">
      <c r="A18" s="197">
        <v>13</v>
      </c>
      <c r="B18" s="72" t="s">
        <v>139</v>
      </c>
      <c r="C18" s="62">
        <v>13</v>
      </c>
      <c r="D18" s="62"/>
      <c r="E18" s="62"/>
      <c r="F18" s="62">
        <v>12</v>
      </c>
      <c r="G18" s="229">
        <v>8</v>
      </c>
      <c r="H18" s="62">
        <v>4</v>
      </c>
      <c r="I18" s="62">
        <v>12</v>
      </c>
      <c r="J18" s="62">
        <v>12</v>
      </c>
      <c r="K18" s="62">
        <v>6</v>
      </c>
      <c r="L18" s="62">
        <v>8</v>
      </c>
      <c r="M18" s="63">
        <v>8</v>
      </c>
      <c r="N18" s="230">
        <f>O18-C18</f>
        <v>70</v>
      </c>
      <c r="O18" s="61">
        <f t="shared" si="0"/>
        <v>83</v>
      </c>
      <c r="P18" s="67">
        <f t="shared" si="1"/>
        <v>9</v>
      </c>
      <c r="Q18" s="38"/>
    </row>
    <row r="19" spans="1:17" ht="14.25">
      <c r="A19" s="136"/>
      <c r="B19" s="169" t="s">
        <v>14</v>
      </c>
      <c r="C19" s="47"/>
      <c r="D19" s="47">
        <v>8</v>
      </c>
      <c r="E19" s="47"/>
      <c r="F19" s="124">
        <v>2</v>
      </c>
      <c r="G19" s="141">
        <v>3</v>
      </c>
      <c r="H19" s="47">
        <v>6</v>
      </c>
      <c r="I19" s="47">
        <v>3</v>
      </c>
      <c r="J19" s="47">
        <v>2</v>
      </c>
      <c r="K19" s="47">
        <v>2</v>
      </c>
      <c r="L19" s="47"/>
      <c r="M19" s="51"/>
      <c r="N19" s="179"/>
      <c r="O19" s="96">
        <f t="shared" si="0"/>
        <v>26</v>
      </c>
      <c r="P19" s="66">
        <f t="shared" si="1"/>
        <v>7</v>
      </c>
      <c r="Q19" s="38"/>
    </row>
    <row r="20" spans="1:16" s="109" customFormat="1" ht="12">
      <c r="A20" s="56"/>
      <c r="B20" s="169" t="s">
        <v>0</v>
      </c>
      <c r="C20" s="47">
        <v>5</v>
      </c>
      <c r="D20" s="118">
        <v>1</v>
      </c>
      <c r="E20" s="47">
        <v>3</v>
      </c>
      <c r="F20" s="47">
        <v>14</v>
      </c>
      <c r="G20" s="47"/>
      <c r="H20" s="141">
        <v>12</v>
      </c>
      <c r="I20" s="47">
        <v>7</v>
      </c>
      <c r="J20" s="47">
        <v>5</v>
      </c>
      <c r="K20" s="47"/>
      <c r="L20" s="47"/>
      <c r="M20" s="51"/>
      <c r="N20" s="51"/>
      <c r="O20" s="60">
        <f t="shared" si="0"/>
        <v>47</v>
      </c>
      <c r="P20" s="66">
        <f t="shared" si="1"/>
        <v>7</v>
      </c>
    </row>
    <row r="21" spans="1:16" s="109" customFormat="1" ht="12">
      <c r="A21" s="142"/>
      <c r="B21" s="174" t="s">
        <v>115</v>
      </c>
      <c r="C21" s="28">
        <v>2</v>
      </c>
      <c r="D21" s="28">
        <v>3</v>
      </c>
      <c r="E21" s="28"/>
      <c r="F21" s="28"/>
      <c r="G21" s="151"/>
      <c r="H21" s="28"/>
      <c r="I21" s="28"/>
      <c r="J21" s="28"/>
      <c r="K21" s="28"/>
      <c r="L21" s="28"/>
      <c r="M21" s="30"/>
      <c r="N21" s="30"/>
      <c r="O21" s="60">
        <f t="shared" si="0"/>
        <v>5</v>
      </c>
      <c r="P21" s="66">
        <f t="shared" si="1"/>
        <v>2</v>
      </c>
    </row>
    <row r="22" spans="1:16" s="109" customFormat="1" ht="12">
      <c r="A22" s="142"/>
      <c r="B22" s="169" t="s">
        <v>32</v>
      </c>
      <c r="C22" s="118">
        <v>1</v>
      </c>
      <c r="D22" s="47"/>
      <c r="E22" s="47"/>
      <c r="F22" s="47"/>
      <c r="G22" s="47"/>
      <c r="H22" s="47"/>
      <c r="I22" s="47"/>
      <c r="J22" s="47"/>
      <c r="K22" s="47"/>
      <c r="L22" s="47"/>
      <c r="M22" s="51"/>
      <c r="N22" s="51"/>
      <c r="O22" s="60">
        <f t="shared" si="0"/>
        <v>1</v>
      </c>
      <c r="P22" s="66">
        <f t="shared" si="1"/>
        <v>1</v>
      </c>
    </row>
    <row r="23" spans="1:16" s="109" customFormat="1" ht="12">
      <c r="A23" s="142"/>
      <c r="B23" s="169" t="s">
        <v>13</v>
      </c>
      <c r="C23" s="47"/>
      <c r="D23" s="47">
        <v>7</v>
      </c>
      <c r="E23" s="47"/>
      <c r="F23" s="47"/>
      <c r="G23" s="47"/>
      <c r="H23" s="47"/>
      <c r="I23" s="47"/>
      <c r="J23" s="47"/>
      <c r="K23" s="47"/>
      <c r="L23" s="47">
        <v>3</v>
      </c>
      <c r="M23" s="51"/>
      <c r="N23" s="140"/>
      <c r="O23" s="96">
        <f t="shared" si="0"/>
        <v>10</v>
      </c>
      <c r="P23" s="66">
        <f t="shared" si="1"/>
        <v>2</v>
      </c>
    </row>
    <row r="24" spans="1:16" s="109" customFormat="1" ht="12">
      <c r="A24" s="142"/>
      <c r="B24" s="169" t="s">
        <v>85</v>
      </c>
      <c r="C24" s="94"/>
      <c r="D24" s="94"/>
      <c r="E24" s="94"/>
      <c r="F24" s="94">
        <v>9</v>
      </c>
      <c r="G24" s="144"/>
      <c r="H24" s="94"/>
      <c r="I24" s="94"/>
      <c r="J24" s="94"/>
      <c r="K24" s="94"/>
      <c r="L24" s="94"/>
      <c r="M24" s="95"/>
      <c r="N24" s="145"/>
      <c r="O24" s="96">
        <f t="shared" si="0"/>
        <v>9</v>
      </c>
      <c r="P24" s="66">
        <f t="shared" si="1"/>
        <v>1</v>
      </c>
    </row>
    <row r="25" spans="1:16" s="109" customFormat="1" ht="12">
      <c r="A25" s="56"/>
      <c r="B25" s="49"/>
      <c r="C25" s="47"/>
      <c r="D25" s="47"/>
      <c r="E25" s="47"/>
      <c r="F25" s="47"/>
      <c r="G25" s="141"/>
      <c r="H25" s="47"/>
      <c r="I25" s="47"/>
      <c r="J25" s="47"/>
      <c r="K25" s="47"/>
      <c r="L25" s="47"/>
      <c r="M25" s="51"/>
      <c r="N25" s="51"/>
      <c r="O25" s="60"/>
      <c r="P25" s="66"/>
    </row>
    <row r="26" spans="1:16" s="109" customFormat="1" ht="12">
      <c r="A26" s="56"/>
      <c r="B26" s="143"/>
      <c r="C26" s="94"/>
      <c r="D26" s="94"/>
      <c r="E26" s="94"/>
      <c r="F26" s="94"/>
      <c r="G26" s="144"/>
      <c r="H26" s="94"/>
      <c r="I26" s="94"/>
      <c r="J26" s="94"/>
      <c r="K26" s="94"/>
      <c r="L26" s="94"/>
      <c r="M26" s="95"/>
      <c r="N26" s="95"/>
      <c r="O26" s="96"/>
      <c r="P26" s="66"/>
    </row>
    <row r="27" spans="1:16" ht="12.75" thickBot="1">
      <c r="A27" s="76"/>
      <c r="B27" s="72"/>
      <c r="C27" s="29"/>
      <c r="D27" s="29"/>
      <c r="E27" s="29"/>
      <c r="F27" s="29"/>
      <c r="G27" s="65"/>
      <c r="H27" s="29"/>
      <c r="I27" s="29"/>
      <c r="J27" s="29"/>
      <c r="K27" s="29"/>
      <c r="L27" s="29"/>
      <c r="M27" s="31"/>
      <c r="N27" s="31"/>
      <c r="O27" s="67"/>
      <c r="P27" s="67"/>
    </row>
    <row r="29" spans="1:2" ht="12">
      <c r="A29" s="148" t="s">
        <v>108</v>
      </c>
      <c r="B29" s="147" t="s">
        <v>102</v>
      </c>
    </row>
    <row r="30" spans="1:11" ht="12.75">
      <c r="A30" s="50"/>
      <c r="B30" s="49" t="s">
        <v>46</v>
      </c>
      <c r="J30" s="11"/>
      <c r="K30" s="12"/>
    </row>
    <row r="31" spans="1:11" ht="12.75">
      <c r="A31" s="17"/>
      <c r="B31" s="13" t="s">
        <v>96</v>
      </c>
      <c r="J31" s="11"/>
      <c r="K31" s="12"/>
    </row>
    <row r="32" spans="10:11" ht="12.75">
      <c r="J32" s="11"/>
      <c r="K32" s="12"/>
    </row>
    <row r="33" spans="10:11" ht="12.75">
      <c r="J33" s="11"/>
      <c r="K33" s="12"/>
    </row>
    <row r="34" spans="10:11" ht="12.75">
      <c r="J34" s="11"/>
      <c r="K34" s="12"/>
    </row>
  </sheetData>
  <sheetProtection/>
  <mergeCells count="4">
    <mergeCell ref="A8:A9"/>
    <mergeCell ref="N8:N9"/>
    <mergeCell ref="A16:A17"/>
    <mergeCell ref="N16:N17"/>
  </mergeCells>
  <printOptions/>
  <pageMargins left="0.75" right="0.75" top="1" bottom="1" header="0.5" footer="0.5"/>
  <pageSetup fitToHeight="1" fitToWidth="1" orientation="landscape" scale="7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150" zoomScaleNormal="150" zoomScalePageLayoutView="0" workbookViewId="0" topLeftCell="A1">
      <selection activeCell="A1" sqref="A1"/>
    </sheetView>
  </sheetViews>
  <sheetFormatPr defaultColWidth="9.28125" defaultRowHeight="12.75"/>
  <cols>
    <col min="1" max="1" width="3.7109375" style="3" bestFit="1" customWidth="1"/>
    <col min="2" max="2" width="20.140625" style="0" bestFit="1" customWidth="1"/>
    <col min="3" max="3" width="4.140625" style="0" bestFit="1" customWidth="1"/>
    <col min="4" max="4" width="5.00390625" style="0" bestFit="1" customWidth="1"/>
    <col min="5" max="5" width="4.421875" style="0" customWidth="1"/>
    <col min="6" max="6" width="5.00390625" style="64" customWidth="1"/>
    <col min="7" max="7" width="5.00390625" style="0" bestFit="1" customWidth="1"/>
    <col min="8" max="8" width="4.8515625" style="0" bestFit="1" customWidth="1"/>
    <col min="9" max="10" width="5.00390625" style="0" bestFit="1" customWidth="1"/>
    <col min="11" max="11" width="4.421875" style="0" bestFit="1" customWidth="1"/>
    <col min="12" max="12" width="5.28125" style="0" bestFit="1" customWidth="1"/>
    <col min="13" max="13" width="5.8515625" style="0" customWidth="1"/>
    <col min="14" max="14" width="6.00390625" style="3" customWidth="1"/>
    <col min="15" max="16" width="6.421875" style="3" bestFit="1" customWidth="1"/>
    <col min="17" max="17" width="5.8515625" style="0" customWidth="1"/>
  </cols>
  <sheetData>
    <row r="1" ht="30">
      <c r="A1" s="23" t="s">
        <v>34</v>
      </c>
    </row>
    <row r="2" ht="23.25">
      <c r="A2" s="8" t="s">
        <v>29</v>
      </c>
    </row>
    <row r="3" ht="12.75">
      <c r="A3" s="48"/>
    </row>
    <row r="4" ht="13.5" thickBot="1">
      <c r="F4"/>
    </row>
    <row r="5" spans="1:16" s="26" customFormat="1" ht="13.5" thickBot="1">
      <c r="A5" s="114" t="s">
        <v>61</v>
      </c>
      <c r="B5" s="101" t="s">
        <v>93</v>
      </c>
      <c r="C5" s="102" t="s">
        <v>17</v>
      </c>
      <c r="D5" s="102" t="s">
        <v>18</v>
      </c>
      <c r="E5" s="102" t="s">
        <v>19</v>
      </c>
      <c r="F5" s="106" t="s">
        <v>77</v>
      </c>
      <c r="G5" s="104" t="s">
        <v>20</v>
      </c>
      <c r="H5" s="102" t="s">
        <v>21</v>
      </c>
      <c r="I5" s="102" t="s">
        <v>22</v>
      </c>
      <c r="J5" s="125" t="s">
        <v>23</v>
      </c>
      <c r="K5" s="102" t="s">
        <v>24</v>
      </c>
      <c r="L5" s="102" t="s">
        <v>25</v>
      </c>
      <c r="M5" s="106" t="s">
        <v>78</v>
      </c>
      <c r="N5" s="128" t="s">
        <v>124</v>
      </c>
      <c r="O5" s="110" t="s">
        <v>26</v>
      </c>
      <c r="P5" s="110" t="s">
        <v>55</v>
      </c>
    </row>
    <row r="6" spans="1:17" ht="14.25">
      <c r="A6" s="250">
        <v>1</v>
      </c>
      <c r="B6" s="214" t="s">
        <v>16</v>
      </c>
      <c r="C6" s="75">
        <v>5</v>
      </c>
      <c r="D6" s="75">
        <v>4</v>
      </c>
      <c r="E6" s="75"/>
      <c r="F6" s="55">
        <v>2</v>
      </c>
      <c r="G6" s="75"/>
      <c r="H6" s="75">
        <v>5</v>
      </c>
      <c r="I6" s="75">
        <v>8</v>
      </c>
      <c r="J6" s="75">
        <v>2</v>
      </c>
      <c r="K6" s="75">
        <v>3</v>
      </c>
      <c r="L6" s="75">
        <v>4</v>
      </c>
      <c r="M6" s="146">
        <v>2</v>
      </c>
      <c r="N6" s="248">
        <f>O6-I6</f>
        <v>27</v>
      </c>
      <c r="O6" s="119">
        <f aca="true" t="shared" si="0" ref="O6:O23">SUM(C6:M6)</f>
        <v>35</v>
      </c>
      <c r="P6" s="119">
        <f aca="true" t="shared" si="1" ref="P6:P23">COUNTA(C6:M6)</f>
        <v>9</v>
      </c>
      <c r="Q6" s="27"/>
    </row>
    <row r="7" spans="1:17" ht="14.25">
      <c r="A7" s="247"/>
      <c r="B7" s="158" t="s">
        <v>10</v>
      </c>
      <c r="C7" s="118">
        <v>1</v>
      </c>
      <c r="D7" s="118">
        <v>1</v>
      </c>
      <c r="E7" s="47">
        <v>2</v>
      </c>
      <c r="F7" s="47">
        <v>5</v>
      </c>
      <c r="G7" s="47"/>
      <c r="H7" s="47">
        <v>8</v>
      </c>
      <c r="I7" s="47">
        <v>2</v>
      </c>
      <c r="J7" s="118">
        <v>1</v>
      </c>
      <c r="K7" s="47"/>
      <c r="L7" s="47">
        <v>7</v>
      </c>
      <c r="M7" s="47"/>
      <c r="N7" s="245"/>
      <c r="O7" s="60">
        <f t="shared" si="0"/>
        <v>27</v>
      </c>
      <c r="P7" s="60">
        <f t="shared" si="1"/>
        <v>8</v>
      </c>
      <c r="Q7" s="27"/>
    </row>
    <row r="8" spans="1:17" ht="12.75">
      <c r="A8" s="185">
        <v>3</v>
      </c>
      <c r="B8" s="186" t="s">
        <v>134</v>
      </c>
      <c r="C8" s="187">
        <v>10</v>
      </c>
      <c r="D8" s="187">
        <v>8</v>
      </c>
      <c r="E8" s="235">
        <v>4</v>
      </c>
      <c r="F8" s="235">
        <v>4</v>
      </c>
      <c r="G8" s="235">
        <v>6</v>
      </c>
      <c r="H8" s="235">
        <v>3</v>
      </c>
      <c r="I8" s="188">
        <v>1</v>
      </c>
      <c r="J8" s="235">
        <v>6</v>
      </c>
      <c r="K8" s="235">
        <v>7</v>
      </c>
      <c r="L8" s="235">
        <v>2</v>
      </c>
      <c r="M8" s="236">
        <v>3</v>
      </c>
      <c r="N8" s="204">
        <f>O8-C8-D8-K8</f>
        <v>29</v>
      </c>
      <c r="O8" s="205">
        <f t="shared" si="0"/>
        <v>54</v>
      </c>
      <c r="P8" s="205">
        <f t="shared" si="1"/>
        <v>11</v>
      </c>
      <c r="Q8" s="41"/>
    </row>
    <row r="9" spans="1:17" ht="14.25">
      <c r="A9" s="136">
        <v>4</v>
      </c>
      <c r="B9" s="49" t="s">
        <v>91</v>
      </c>
      <c r="C9" s="47">
        <v>12</v>
      </c>
      <c r="D9" s="47">
        <v>3</v>
      </c>
      <c r="E9" s="47"/>
      <c r="F9" s="47">
        <v>9</v>
      </c>
      <c r="G9" s="47">
        <v>2</v>
      </c>
      <c r="H9" s="47">
        <v>7</v>
      </c>
      <c r="I9" s="47">
        <v>3</v>
      </c>
      <c r="J9" s="47">
        <v>4</v>
      </c>
      <c r="K9" s="47"/>
      <c r="L9" s="118">
        <v>1</v>
      </c>
      <c r="M9" s="191">
        <v>1</v>
      </c>
      <c r="N9" s="138">
        <f>O9-C9</f>
        <v>30</v>
      </c>
      <c r="O9" s="60">
        <f t="shared" si="0"/>
        <v>42</v>
      </c>
      <c r="P9" s="60">
        <f t="shared" si="1"/>
        <v>9</v>
      </c>
      <c r="Q9" s="27"/>
    </row>
    <row r="10" spans="1:17" ht="14.25">
      <c r="A10" s="136">
        <v>5</v>
      </c>
      <c r="B10" s="49" t="s">
        <v>136</v>
      </c>
      <c r="C10" s="47">
        <v>4</v>
      </c>
      <c r="D10" s="47">
        <v>6</v>
      </c>
      <c r="E10" s="47">
        <v>3</v>
      </c>
      <c r="F10" s="47">
        <v>3</v>
      </c>
      <c r="G10" s="47">
        <v>4</v>
      </c>
      <c r="H10" s="47">
        <v>4</v>
      </c>
      <c r="I10" s="47">
        <v>6</v>
      </c>
      <c r="J10" s="47">
        <v>7</v>
      </c>
      <c r="K10" s="47">
        <v>2</v>
      </c>
      <c r="L10" s="47">
        <v>9</v>
      </c>
      <c r="M10" s="47"/>
      <c r="N10" s="60">
        <f>O10-L10-J10</f>
        <v>32</v>
      </c>
      <c r="O10" s="60">
        <f t="shared" si="0"/>
        <v>48</v>
      </c>
      <c r="P10" s="60">
        <f t="shared" si="1"/>
        <v>10</v>
      </c>
      <c r="Q10" s="27"/>
    </row>
    <row r="11" spans="1:17" ht="14.25">
      <c r="A11" s="136">
        <v>6</v>
      </c>
      <c r="B11" s="49" t="s">
        <v>59</v>
      </c>
      <c r="C11" s="47">
        <v>9</v>
      </c>
      <c r="D11" s="47">
        <v>11</v>
      </c>
      <c r="E11" s="47">
        <v>8</v>
      </c>
      <c r="F11" s="47">
        <v>13</v>
      </c>
      <c r="G11" s="47">
        <v>8</v>
      </c>
      <c r="H11" s="118">
        <v>1</v>
      </c>
      <c r="I11" s="124">
        <v>4</v>
      </c>
      <c r="J11" s="47">
        <v>11</v>
      </c>
      <c r="K11" s="47">
        <v>4</v>
      </c>
      <c r="L11" s="47">
        <v>6</v>
      </c>
      <c r="M11" s="47"/>
      <c r="N11" s="138">
        <f>O11-F11-D11</f>
        <v>51</v>
      </c>
      <c r="O11" s="60">
        <f t="shared" si="0"/>
        <v>75</v>
      </c>
      <c r="P11" s="60">
        <f t="shared" si="1"/>
        <v>10</v>
      </c>
      <c r="Q11" s="27"/>
    </row>
    <row r="12" spans="1:17" ht="14.25">
      <c r="A12" s="136">
        <v>7</v>
      </c>
      <c r="B12" s="196" t="s">
        <v>69</v>
      </c>
      <c r="C12" s="47">
        <v>8</v>
      </c>
      <c r="D12" s="47"/>
      <c r="E12" s="47"/>
      <c r="F12" s="47">
        <v>7</v>
      </c>
      <c r="G12" s="47">
        <v>3</v>
      </c>
      <c r="H12" s="47">
        <v>10</v>
      </c>
      <c r="I12" s="47">
        <v>13</v>
      </c>
      <c r="J12" s="47">
        <v>8</v>
      </c>
      <c r="K12" s="118">
        <v>1</v>
      </c>
      <c r="L12" s="47">
        <v>10</v>
      </c>
      <c r="M12" s="51">
        <v>5</v>
      </c>
      <c r="N12" s="60">
        <f>O12-I12</f>
        <v>52</v>
      </c>
      <c r="O12" s="60">
        <f t="shared" si="0"/>
        <v>65</v>
      </c>
      <c r="P12" s="60">
        <f t="shared" si="1"/>
        <v>9</v>
      </c>
      <c r="Q12" s="27"/>
    </row>
    <row r="13" spans="1:17" ht="14.25">
      <c r="A13" s="136">
        <v>8</v>
      </c>
      <c r="B13" s="227" t="s">
        <v>117</v>
      </c>
      <c r="C13" s="47">
        <v>6</v>
      </c>
      <c r="D13" s="47"/>
      <c r="E13" s="47">
        <v>5</v>
      </c>
      <c r="F13" s="150">
        <v>1</v>
      </c>
      <c r="G13" s="47">
        <v>9</v>
      </c>
      <c r="H13" s="47"/>
      <c r="I13" s="47">
        <v>11</v>
      </c>
      <c r="J13" s="47">
        <v>12</v>
      </c>
      <c r="K13" s="47"/>
      <c r="L13" s="47">
        <v>8</v>
      </c>
      <c r="M13" s="133">
        <v>7</v>
      </c>
      <c r="N13" s="60">
        <f>O13</f>
        <v>59</v>
      </c>
      <c r="O13" s="60">
        <f t="shared" si="0"/>
        <v>59</v>
      </c>
      <c r="P13" s="60">
        <f t="shared" si="1"/>
        <v>8</v>
      </c>
      <c r="Q13" s="38"/>
    </row>
    <row r="14" spans="1:17" ht="14.25">
      <c r="A14" s="136">
        <v>9</v>
      </c>
      <c r="B14" s="227" t="s">
        <v>12</v>
      </c>
      <c r="C14" s="47">
        <v>7</v>
      </c>
      <c r="D14" s="47">
        <v>10</v>
      </c>
      <c r="E14" s="47">
        <v>7</v>
      </c>
      <c r="F14" s="47">
        <v>9</v>
      </c>
      <c r="G14" s="47"/>
      <c r="H14" s="47">
        <v>9</v>
      </c>
      <c r="I14" s="47">
        <v>7</v>
      </c>
      <c r="J14" s="47">
        <v>9</v>
      </c>
      <c r="K14" s="47"/>
      <c r="L14" s="47">
        <v>11</v>
      </c>
      <c r="M14" s="51">
        <v>6</v>
      </c>
      <c r="N14" s="138">
        <f>O14-L14</f>
        <v>64</v>
      </c>
      <c r="O14" s="60">
        <f t="shared" si="0"/>
        <v>75</v>
      </c>
      <c r="P14" s="60">
        <f t="shared" si="1"/>
        <v>9</v>
      </c>
      <c r="Q14" s="27"/>
    </row>
    <row r="15" spans="1:17" ht="12.75">
      <c r="A15" s="56">
        <v>10</v>
      </c>
      <c r="B15" s="227" t="s">
        <v>68</v>
      </c>
      <c r="C15" s="47">
        <v>13</v>
      </c>
      <c r="D15" s="47">
        <v>9</v>
      </c>
      <c r="E15" s="47">
        <v>9</v>
      </c>
      <c r="F15" s="47">
        <v>6</v>
      </c>
      <c r="G15" s="47">
        <v>7</v>
      </c>
      <c r="H15" s="47">
        <v>2</v>
      </c>
      <c r="I15" s="47">
        <v>9</v>
      </c>
      <c r="J15" s="47">
        <v>13</v>
      </c>
      <c r="K15" s="47"/>
      <c r="L15" s="47"/>
      <c r="M15" s="51"/>
      <c r="N15" s="60">
        <f>O15</f>
        <v>68</v>
      </c>
      <c r="O15" s="60">
        <f t="shared" si="0"/>
        <v>68</v>
      </c>
      <c r="P15" s="60">
        <f t="shared" si="1"/>
        <v>8</v>
      </c>
      <c r="Q15" s="27"/>
    </row>
    <row r="16" spans="1:17" ht="13.5" thickBot="1">
      <c r="A16" s="76">
        <v>11</v>
      </c>
      <c r="B16" s="238" t="s">
        <v>1</v>
      </c>
      <c r="C16" s="62">
        <v>14</v>
      </c>
      <c r="D16" s="62"/>
      <c r="E16" s="62">
        <v>10</v>
      </c>
      <c r="F16" s="62">
        <v>12</v>
      </c>
      <c r="G16" s="62">
        <v>11</v>
      </c>
      <c r="H16" s="62">
        <v>12</v>
      </c>
      <c r="I16" s="62">
        <v>12</v>
      </c>
      <c r="J16" s="62">
        <v>10</v>
      </c>
      <c r="K16" s="62">
        <v>6</v>
      </c>
      <c r="L16" s="62">
        <v>5</v>
      </c>
      <c r="M16" s="63">
        <v>8</v>
      </c>
      <c r="N16" s="237">
        <f>O16-C16-F16</f>
        <v>74</v>
      </c>
      <c r="O16" s="61">
        <f t="shared" si="0"/>
        <v>100</v>
      </c>
      <c r="P16" s="61">
        <f t="shared" si="1"/>
        <v>10</v>
      </c>
      <c r="Q16" s="27"/>
    </row>
    <row r="17" spans="1:17" ht="12.75">
      <c r="A17" s="56"/>
      <c r="B17" s="173" t="s">
        <v>122</v>
      </c>
      <c r="C17" s="47">
        <v>2</v>
      </c>
      <c r="D17" s="47"/>
      <c r="E17" s="47"/>
      <c r="F17" s="47">
        <v>14</v>
      </c>
      <c r="G17" s="118">
        <v>1</v>
      </c>
      <c r="H17" s="47">
        <v>11</v>
      </c>
      <c r="I17" s="47">
        <v>5</v>
      </c>
      <c r="J17" s="47">
        <v>3</v>
      </c>
      <c r="K17" s="47">
        <v>5</v>
      </c>
      <c r="L17" s="47"/>
      <c r="M17" s="51"/>
      <c r="N17" s="60"/>
      <c r="O17" s="60">
        <f t="shared" si="0"/>
        <v>41</v>
      </c>
      <c r="P17" s="60">
        <f t="shared" si="1"/>
        <v>7</v>
      </c>
      <c r="Q17" s="27"/>
    </row>
    <row r="18" spans="1:17" ht="12.75">
      <c r="A18" s="56"/>
      <c r="B18" s="169" t="s">
        <v>15</v>
      </c>
      <c r="C18" s="47">
        <v>3</v>
      </c>
      <c r="D18" s="47">
        <v>5</v>
      </c>
      <c r="E18" s="124">
        <v>6</v>
      </c>
      <c r="F18" s="47">
        <v>11</v>
      </c>
      <c r="G18" s="47">
        <v>5</v>
      </c>
      <c r="H18" s="47"/>
      <c r="I18" s="180"/>
      <c r="J18" s="47"/>
      <c r="K18" s="47"/>
      <c r="L18" s="47"/>
      <c r="M18" s="51"/>
      <c r="N18" s="60"/>
      <c r="O18" s="60">
        <f t="shared" si="0"/>
        <v>30</v>
      </c>
      <c r="P18" s="60">
        <f t="shared" si="1"/>
        <v>5</v>
      </c>
      <c r="Q18" s="27"/>
    </row>
    <row r="19" spans="1:17" ht="12.75">
      <c r="A19" s="56"/>
      <c r="B19" s="169" t="s">
        <v>118</v>
      </c>
      <c r="C19" s="47"/>
      <c r="D19" s="47"/>
      <c r="E19" s="47"/>
      <c r="F19" s="124"/>
      <c r="G19" s="47">
        <v>10</v>
      </c>
      <c r="H19" s="47">
        <v>6</v>
      </c>
      <c r="I19" s="47">
        <v>10</v>
      </c>
      <c r="J19" s="47"/>
      <c r="K19" s="47"/>
      <c r="L19" s="47">
        <v>12</v>
      </c>
      <c r="M19" s="51">
        <v>4</v>
      </c>
      <c r="N19" s="60"/>
      <c r="O19" s="60">
        <f t="shared" si="0"/>
        <v>42</v>
      </c>
      <c r="P19" s="60">
        <f t="shared" si="1"/>
        <v>5</v>
      </c>
      <c r="Q19" s="27"/>
    </row>
    <row r="20" spans="1:17" ht="12.75">
      <c r="A20" s="56"/>
      <c r="B20" s="169" t="s">
        <v>89</v>
      </c>
      <c r="C20" s="47"/>
      <c r="D20" s="47">
        <v>7</v>
      </c>
      <c r="E20" s="118">
        <v>1</v>
      </c>
      <c r="F20" s="47">
        <v>8</v>
      </c>
      <c r="G20" s="47"/>
      <c r="H20" s="47"/>
      <c r="I20" s="47"/>
      <c r="J20" s="47"/>
      <c r="K20" s="47"/>
      <c r="L20" s="47"/>
      <c r="M20" s="51"/>
      <c r="N20" s="60"/>
      <c r="O20" s="60">
        <f t="shared" si="0"/>
        <v>16</v>
      </c>
      <c r="P20" s="60">
        <f t="shared" si="1"/>
        <v>3</v>
      </c>
      <c r="Q20" s="27"/>
    </row>
    <row r="21" spans="1:17" ht="12.75">
      <c r="A21" s="56"/>
      <c r="B21" s="173" t="s">
        <v>111</v>
      </c>
      <c r="C21" s="47"/>
      <c r="D21" s="47">
        <v>2</v>
      </c>
      <c r="E21" s="28"/>
      <c r="F21" s="28"/>
      <c r="G21" s="28"/>
      <c r="H21" s="28"/>
      <c r="I21" s="28"/>
      <c r="J21" s="28">
        <v>5</v>
      </c>
      <c r="K21" s="28"/>
      <c r="L21" s="28"/>
      <c r="M21" s="30"/>
      <c r="N21" s="60"/>
      <c r="O21" s="60">
        <f t="shared" si="0"/>
        <v>7</v>
      </c>
      <c r="P21" s="60">
        <f t="shared" si="1"/>
        <v>2</v>
      </c>
      <c r="Q21" s="27"/>
    </row>
    <row r="22" spans="1:17" ht="12.75">
      <c r="A22" s="56"/>
      <c r="B22" s="173" t="s">
        <v>44</v>
      </c>
      <c r="C22" s="47"/>
      <c r="D22" s="47"/>
      <c r="E22" s="28"/>
      <c r="F22" s="28"/>
      <c r="G22" s="28"/>
      <c r="H22" s="28"/>
      <c r="I22" s="28"/>
      <c r="J22" s="28"/>
      <c r="K22" s="28"/>
      <c r="L22" s="28">
        <v>3</v>
      </c>
      <c r="M22" s="30"/>
      <c r="N22" s="60"/>
      <c r="O22" s="60">
        <f t="shared" si="0"/>
        <v>3</v>
      </c>
      <c r="P22" s="60">
        <f t="shared" si="1"/>
        <v>1</v>
      </c>
      <c r="Q22" s="27"/>
    </row>
    <row r="23" spans="1:17" ht="12.75">
      <c r="A23" s="56"/>
      <c r="B23" s="173" t="s">
        <v>123</v>
      </c>
      <c r="C23" s="47">
        <v>11</v>
      </c>
      <c r="D23" s="47"/>
      <c r="E23" s="28"/>
      <c r="F23" s="28"/>
      <c r="G23" s="28"/>
      <c r="H23" s="28"/>
      <c r="I23" s="28"/>
      <c r="J23" s="28"/>
      <c r="K23" s="28"/>
      <c r="L23" s="28"/>
      <c r="M23" s="30"/>
      <c r="N23" s="60"/>
      <c r="O23" s="60">
        <f t="shared" si="0"/>
        <v>11</v>
      </c>
      <c r="P23" s="60">
        <f t="shared" si="1"/>
        <v>1</v>
      </c>
      <c r="Q23" s="27"/>
    </row>
    <row r="24" spans="1:16" ht="12.75" thickBot="1">
      <c r="A24" s="81"/>
      <c r="B24" s="71"/>
      <c r="C24" s="62"/>
      <c r="D24" s="62"/>
      <c r="E24" s="62"/>
      <c r="F24" s="62"/>
      <c r="G24" s="62"/>
      <c r="H24" s="62"/>
      <c r="I24" s="62"/>
      <c r="J24" s="29"/>
      <c r="K24" s="62"/>
      <c r="L24" s="62"/>
      <c r="M24" s="63"/>
      <c r="N24" s="61"/>
      <c r="O24" s="61"/>
      <c r="P24" s="61"/>
    </row>
    <row r="25" spans="6:12" ht="12.75">
      <c r="F25" s="70"/>
      <c r="L25" s="11"/>
    </row>
    <row r="26" spans="1:12" ht="12.75">
      <c r="A26" s="148" t="s">
        <v>108</v>
      </c>
      <c r="B26" s="147" t="s">
        <v>102</v>
      </c>
      <c r="F26" s="70"/>
      <c r="L26" s="3"/>
    </row>
    <row r="27" spans="1:12" ht="12.75">
      <c r="A27" s="50"/>
      <c r="B27" s="49" t="s">
        <v>46</v>
      </c>
      <c r="F27" s="70"/>
      <c r="L27" s="3"/>
    </row>
    <row r="28" spans="1:12" ht="12.75">
      <c r="A28" s="166"/>
      <c r="B28" s="13" t="s">
        <v>96</v>
      </c>
      <c r="F28" s="70"/>
      <c r="L28" s="3"/>
    </row>
    <row r="29" spans="2:12" ht="12.75">
      <c r="B29" s="12"/>
      <c r="F29" s="70"/>
      <c r="L29" s="3"/>
    </row>
    <row r="30" spans="2:12" ht="12.75">
      <c r="B30" s="12"/>
      <c r="F30" s="70"/>
      <c r="L30" s="3"/>
    </row>
    <row r="31" spans="2:12" ht="12.75">
      <c r="B31" s="12"/>
      <c r="F31" s="70"/>
      <c r="L31" s="3"/>
    </row>
    <row r="32" spans="2:12" ht="12.75">
      <c r="B32" s="12"/>
      <c r="F32" s="70"/>
      <c r="L32" s="3"/>
    </row>
    <row r="33" spans="2:12" ht="12.75">
      <c r="B33" s="12"/>
      <c r="F33" s="70"/>
      <c r="L33" s="3"/>
    </row>
    <row r="34" spans="2:12" ht="12.75">
      <c r="B34" s="12"/>
      <c r="F34" s="70"/>
      <c r="L34" s="3"/>
    </row>
    <row r="35" spans="2:12" ht="12.75">
      <c r="B35" s="12"/>
      <c r="F35" s="70"/>
      <c r="L35" s="3"/>
    </row>
    <row r="36" spans="2:12" ht="12.75">
      <c r="B36" s="12"/>
      <c r="F36" s="70"/>
      <c r="L36" s="3"/>
    </row>
    <row r="37" spans="2:12" ht="12.75">
      <c r="B37" s="12"/>
      <c r="F37" s="70"/>
      <c r="L37" s="11"/>
    </row>
    <row r="38" spans="2:12" ht="12.75">
      <c r="B38" s="12"/>
      <c r="F38" s="70"/>
      <c r="L38" s="11"/>
    </row>
    <row r="39" ht="12.75">
      <c r="B39" s="12"/>
    </row>
    <row r="40" spans="1:2" ht="12.75">
      <c r="A40" s="11"/>
      <c r="B40" s="12"/>
    </row>
    <row r="41" spans="1:2" ht="12.75">
      <c r="A41" s="11"/>
      <c r="B41" s="12"/>
    </row>
  </sheetData>
  <sheetProtection/>
  <mergeCells count="2">
    <mergeCell ref="A6:A7"/>
    <mergeCell ref="N6:N7"/>
  </mergeCells>
  <printOptions/>
  <pageMargins left="0.75" right="0.75" top="1" bottom="1" header="0.5" footer="0.5"/>
  <pageSetup draft="1" fitToHeight="1" fitToWidth="1" horizontalDpi="600" verticalDpi="6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150" zoomScaleNormal="150" workbookViewId="0" topLeftCell="A1">
      <selection activeCell="A1" sqref="A1"/>
    </sheetView>
  </sheetViews>
  <sheetFormatPr defaultColWidth="9.28125" defaultRowHeight="12.75"/>
  <cols>
    <col min="1" max="1" width="3.7109375" style="3" customWidth="1"/>
    <col min="2" max="2" width="20.140625" style="0" customWidth="1"/>
    <col min="3" max="3" width="4.140625" style="0" customWidth="1"/>
    <col min="4" max="4" width="5.00390625" style="0" customWidth="1"/>
    <col min="5" max="5" width="4.421875" style="0" customWidth="1"/>
    <col min="6" max="6" width="5.00390625" style="64" customWidth="1"/>
    <col min="7" max="7" width="5.00390625" style="0" customWidth="1"/>
    <col min="8" max="8" width="4.8515625" style="0" customWidth="1"/>
    <col min="9" max="10" width="5.00390625" style="0" customWidth="1"/>
    <col min="11" max="11" width="4.421875" style="0" customWidth="1"/>
    <col min="12" max="12" width="5.28125" style="0" customWidth="1"/>
    <col min="13" max="13" width="5.8515625" style="0" customWidth="1"/>
    <col min="14" max="14" width="6.00390625" style="3" customWidth="1"/>
    <col min="15" max="16" width="6.421875" style="3" customWidth="1"/>
    <col min="17" max="17" width="5.8515625" style="0" customWidth="1"/>
  </cols>
  <sheetData>
    <row r="1" ht="30">
      <c r="A1" s="23" t="s">
        <v>34</v>
      </c>
    </row>
    <row r="2" ht="23.25">
      <c r="A2" s="8" t="s">
        <v>36</v>
      </c>
    </row>
    <row r="3" ht="12.75">
      <c r="A3" s="48"/>
    </row>
    <row r="4" ht="13.5" thickBot="1">
      <c r="F4"/>
    </row>
    <row r="5" spans="1:16" s="26" customFormat="1" ht="13.5" thickBot="1">
      <c r="A5" s="114" t="s">
        <v>61</v>
      </c>
      <c r="B5" s="101" t="s">
        <v>93</v>
      </c>
      <c r="C5" s="102" t="s">
        <v>17</v>
      </c>
      <c r="D5" s="102" t="s">
        <v>18</v>
      </c>
      <c r="E5" s="102" t="s">
        <v>19</v>
      </c>
      <c r="F5" s="106" t="s">
        <v>77</v>
      </c>
      <c r="G5" s="104" t="s">
        <v>20</v>
      </c>
      <c r="H5" s="102" t="s">
        <v>21</v>
      </c>
      <c r="I5" s="102" t="s">
        <v>22</v>
      </c>
      <c r="J5" s="125" t="s">
        <v>23</v>
      </c>
      <c r="K5" s="102" t="s">
        <v>24</v>
      </c>
      <c r="L5" s="102" t="s">
        <v>25</v>
      </c>
      <c r="M5" s="106" t="s">
        <v>78</v>
      </c>
      <c r="N5" s="128" t="s">
        <v>124</v>
      </c>
      <c r="O5" s="110" t="s">
        <v>26</v>
      </c>
      <c r="P5" s="110" t="s">
        <v>55</v>
      </c>
    </row>
    <row r="6" spans="1:17" ht="14.25">
      <c r="A6" s="156">
        <v>1</v>
      </c>
      <c r="B6" s="181" t="s">
        <v>130</v>
      </c>
      <c r="C6" s="75">
        <v>2</v>
      </c>
      <c r="D6" s="75">
        <v>2</v>
      </c>
      <c r="E6" s="74">
        <v>1</v>
      </c>
      <c r="F6" s="55">
        <v>2</v>
      </c>
      <c r="G6" s="75"/>
      <c r="H6" s="74">
        <v>1</v>
      </c>
      <c r="I6" s="75">
        <v>2</v>
      </c>
      <c r="J6" s="75">
        <v>3</v>
      </c>
      <c r="K6" s="75"/>
      <c r="L6" s="75">
        <v>2</v>
      </c>
      <c r="M6" s="118">
        <v>1</v>
      </c>
      <c r="N6" s="176">
        <f>O6-J6</f>
        <v>13</v>
      </c>
      <c r="O6" s="119">
        <f aca="true" t="shared" si="0" ref="O6:O12">SUM(C6:M6)</f>
        <v>16</v>
      </c>
      <c r="P6" s="119">
        <f aca="true" t="shared" si="1" ref="P6:P12">COUNTA(C6:M6)</f>
        <v>9</v>
      </c>
      <c r="Q6" s="27"/>
    </row>
    <row r="7" spans="1:17" ht="14.25">
      <c r="A7" s="157">
        <v>2</v>
      </c>
      <c r="B7" s="181" t="s">
        <v>129</v>
      </c>
      <c r="C7" s="118">
        <v>1</v>
      </c>
      <c r="D7" s="118">
        <v>1</v>
      </c>
      <c r="E7" s="47">
        <v>2</v>
      </c>
      <c r="F7" s="47">
        <v>6</v>
      </c>
      <c r="G7" s="47">
        <v>2</v>
      </c>
      <c r="H7" s="47">
        <v>3</v>
      </c>
      <c r="I7" s="47">
        <v>4</v>
      </c>
      <c r="J7" s="47">
        <v>2</v>
      </c>
      <c r="K7" s="47">
        <v>2</v>
      </c>
      <c r="L7" s="47"/>
      <c r="M7" s="47">
        <v>2</v>
      </c>
      <c r="N7" s="170">
        <f>O7-F7-I7</f>
        <v>15</v>
      </c>
      <c r="O7" s="60">
        <f t="shared" si="0"/>
        <v>25</v>
      </c>
      <c r="P7" s="60">
        <f t="shared" si="1"/>
        <v>10</v>
      </c>
      <c r="Q7" s="27"/>
    </row>
    <row r="8" spans="1:17" ht="12.75">
      <c r="A8" s="185">
        <v>3</v>
      </c>
      <c r="B8" s="239" t="s">
        <v>131</v>
      </c>
      <c r="C8" s="187">
        <v>3</v>
      </c>
      <c r="D8" s="187">
        <v>3</v>
      </c>
      <c r="E8" s="187">
        <v>3</v>
      </c>
      <c r="F8" s="187">
        <v>6</v>
      </c>
      <c r="G8" s="188">
        <v>1</v>
      </c>
      <c r="H8" s="187">
        <v>5</v>
      </c>
      <c r="I8" s="187"/>
      <c r="J8" s="188">
        <v>1</v>
      </c>
      <c r="K8" s="187">
        <v>3</v>
      </c>
      <c r="L8" s="187"/>
      <c r="M8" s="221">
        <v>3</v>
      </c>
      <c r="N8" s="204">
        <f>O8-F8</f>
        <v>22</v>
      </c>
      <c r="O8" s="205">
        <f t="shared" si="0"/>
        <v>28</v>
      </c>
      <c r="P8" s="205">
        <f t="shared" si="1"/>
        <v>9</v>
      </c>
      <c r="Q8" s="41"/>
    </row>
    <row r="9" spans="1:17" ht="12.75">
      <c r="A9" s="157">
        <v>4</v>
      </c>
      <c r="B9" s="182" t="s">
        <v>95</v>
      </c>
      <c r="C9" s="47">
        <v>4</v>
      </c>
      <c r="D9" s="47"/>
      <c r="E9" s="47">
        <v>4</v>
      </c>
      <c r="F9" s="118">
        <v>1</v>
      </c>
      <c r="G9" s="47">
        <v>3</v>
      </c>
      <c r="H9" s="47">
        <v>4</v>
      </c>
      <c r="I9" s="47">
        <v>3</v>
      </c>
      <c r="J9" s="47">
        <v>4</v>
      </c>
      <c r="K9" s="118">
        <v>1</v>
      </c>
      <c r="L9" s="47">
        <v>3</v>
      </c>
      <c r="M9" s="51"/>
      <c r="N9" s="138">
        <f>O9-H9</f>
        <v>23</v>
      </c>
      <c r="O9" s="60">
        <f t="shared" si="0"/>
        <v>27</v>
      </c>
      <c r="P9" s="60">
        <f t="shared" si="1"/>
        <v>9</v>
      </c>
      <c r="Q9" s="27"/>
    </row>
    <row r="10" spans="1:17" ht="13.5" thickBot="1">
      <c r="A10" s="197">
        <v>5</v>
      </c>
      <c r="B10" s="240" t="s">
        <v>133</v>
      </c>
      <c r="C10" s="62">
        <v>6</v>
      </c>
      <c r="D10" s="62"/>
      <c r="E10" s="62">
        <v>5</v>
      </c>
      <c r="F10" s="62">
        <v>3</v>
      </c>
      <c r="G10" s="62">
        <v>4</v>
      </c>
      <c r="H10" s="62">
        <v>6</v>
      </c>
      <c r="I10" s="62">
        <v>5</v>
      </c>
      <c r="J10" s="62">
        <v>5</v>
      </c>
      <c r="K10" s="62">
        <v>4</v>
      </c>
      <c r="L10" s="198">
        <v>1</v>
      </c>
      <c r="M10" s="63">
        <v>4</v>
      </c>
      <c r="N10" s="237">
        <f>O10-H10-C10</f>
        <v>31</v>
      </c>
      <c r="O10" s="61">
        <f t="shared" si="0"/>
        <v>43</v>
      </c>
      <c r="P10" s="61">
        <f t="shared" si="1"/>
        <v>10</v>
      </c>
      <c r="Q10" s="27"/>
    </row>
    <row r="11" spans="1:17" ht="12.75">
      <c r="A11" s="136"/>
      <c r="B11" s="169" t="s">
        <v>4</v>
      </c>
      <c r="C11" s="47"/>
      <c r="D11" s="47"/>
      <c r="E11" s="47"/>
      <c r="F11" s="47">
        <v>5</v>
      </c>
      <c r="G11" s="47"/>
      <c r="H11" s="47">
        <v>2</v>
      </c>
      <c r="I11" s="118">
        <v>1</v>
      </c>
      <c r="J11" s="47"/>
      <c r="K11" s="47"/>
      <c r="L11" s="47"/>
      <c r="M11" s="47"/>
      <c r="N11" s="60"/>
      <c r="O11" s="60">
        <f t="shared" si="0"/>
        <v>8</v>
      </c>
      <c r="P11" s="60">
        <f t="shared" si="1"/>
        <v>3</v>
      </c>
      <c r="Q11" s="27"/>
    </row>
    <row r="12" spans="1:17" ht="12.75">
      <c r="A12" s="136"/>
      <c r="B12" s="177" t="s">
        <v>132</v>
      </c>
      <c r="C12" s="47">
        <v>5</v>
      </c>
      <c r="D12" s="47"/>
      <c r="E12" s="47"/>
      <c r="F12" s="47">
        <v>4</v>
      </c>
      <c r="G12" s="47"/>
      <c r="H12" s="47"/>
      <c r="I12" s="47"/>
      <c r="J12" s="47"/>
      <c r="K12" s="47"/>
      <c r="L12" s="47"/>
      <c r="M12" s="51"/>
      <c r="N12" s="60"/>
      <c r="O12" s="60">
        <f t="shared" si="0"/>
        <v>9</v>
      </c>
      <c r="P12" s="60">
        <f t="shared" si="1"/>
        <v>2</v>
      </c>
      <c r="Q12" s="27"/>
    </row>
    <row r="13" spans="1:16" ht="12.75" thickBot="1">
      <c r="A13" s="81"/>
      <c r="B13" s="71"/>
      <c r="C13" s="62"/>
      <c r="D13" s="62"/>
      <c r="E13" s="62"/>
      <c r="F13" s="62"/>
      <c r="G13" s="62"/>
      <c r="H13" s="62"/>
      <c r="I13" s="62"/>
      <c r="J13" s="29"/>
      <c r="K13" s="62"/>
      <c r="L13" s="62"/>
      <c r="M13" s="63"/>
      <c r="N13" s="61"/>
      <c r="O13" s="61"/>
      <c r="P13" s="61"/>
    </row>
    <row r="14" spans="6:12" ht="12.75">
      <c r="F14" s="70"/>
      <c r="L14" s="11"/>
    </row>
    <row r="15" spans="1:12" ht="12.75">
      <c r="A15" s="148" t="s">
        <v>108</v>
      </c>
      <c r="B15" s="147" t="s">
        <v>102</v>
      </c>
      <c r="F15" s="70"/>
      <c r="L15" s="3"/>
    </row>
    <row r="16" spans="1:12" ht="12.75">
      <c r="A16" s="50"/>
      <c r="B16" s="49" t="s">
        <v>46</v>
      </c>
      <c r="F16" s="70"/>
      <c r="L16" s="3"/>
    </row>
    <row r="17" spans="1:12" ht="12.75">
      <c r="A17" s="166"/>
      <c r="B17" s="13" t="s">
        <v>96</v>
      </c>
      <c r="F17" s="70"/>
      <c r="L17" s="3"/>
    </row>
    <row r="18" spans="2:12" ht="12.75">
      <c r="B18" s="12"/>
      <c r="F18" s="70"/>
      <c r="L18" s="3"/>
    </row>
    <row r="19" spans="2:12" ht="12.75">
      <c r="B19" s="12"/>
      <c r="F19" s="70"/>
      <c r="L19" s="3"/>
    </row>
    <row r="20" spans="2:12" ht="12.75">
      <c r="B20" s="12"/>
      <c r="F20" s="70"/>
      <c r="L20" s="3"/>
    </row>
    <row r="21" spans="2:12" ht="12.75">
      <c r="B21" s="12"/>
      <c r="F21" s="70"/>
      <c r="L21" s="3"/>
    </row>
    <row r="22" spans="2:12" ht="12.75">
      <c r="B22" s="12"/>
      <c r="F22" s="70"/>
      <c r="L22" s="3"/>
    </row>
    <row r="23" spans="2:12" ht="12.75">
      <c r="B23" s="12"/>
      <c r="F23" s="70"/>
      <c r="L23" s="3"/>
    </row>
    <row r="24" spans="2:12" ht="12.75">
      <c r="B24" s="12"/>
      <c r="F24" s="70"/>
      <c r="L24" s="3"/>
    </row>
    <row r="25" spans="2:12" ht="12.75">
      <c r="B25" s="12"/>
      <c r="F25" s="70"/>
      <c r="L25" s="3"/>
    </row>
    <row r="26" spans="2:12" ht="12.75">
      <c r="B26" s="12"/>
      <c r="F26" s="70"/>
      <c r="L26" s="11"/>
    </row>
    <row r="27" spans="2:12" ht="12.75">
      <c r="B27" s="12"/>
      <c r="F27" s="70"/>
      <c r="L27" s="11"/>
    </row>
    <row r="28" ht="12.75">
      <c r="B28" s="12"/>
    </row>
    <row r="29" spans="1:2" ht="12.75">
      <c r="A29" s="11"/>
      <c r="B29" s="12"/>
    </row>
    <row r="30" spans="1:2" ht="12.75">
      <c r="A30" s="11"/>
      <c r="B30" s="12"/>
    </row>
  </sheetData>
  <printOptions/>
  <pageMargins left="0.75" right="0.75" top="1" bottom="1" header="0.5" footer="0.5"/>
  <pageSetup draft="1" fitToHeight="1" fitToWidth="1"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Electrolux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Electrolux</dc:creator>
  <cp:keywords/>
  <dc:description/>
  <cp:lastModifiedBy>Daniel Hanngren</cp:lastModifiedBy>
  <cp:lastPrinted>2016-11-13T15:45:53Z</cp:lastPrinted>
  <dcterms:created xsi:type="dcterms:W3CDTF">2010-10-07T13:32:57Z</dcterms:created>
  <dcterms:modified xsi:type="dcterms:W3CDTF">2018-11-12T18:00:04Z</dcterms:modified>
  <cp:category/>
  <cp:version/>
  <cp:contentType/>
  <cp:contentStatus/>
</cp:coreProperties>
</file>